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codeName="ThisWorkbook" defaultThemeVersion="166925"/>
  <bookViews>
    <workbookView xWindow="65428" yWindow="65428" windowWidth="23256" windowHeight="12576" activeTab="3"/>
  </bookViews>
  <sheets>
    <sheet name="CHANGE LOG" sheetId="2" state="hidden" r:id="rId1"/>
    <sheet name="INTRODUCCIÓN" sheetId="4" r:id="rId2"/>
    <sheet name="CALCULADORA - peso o masa" sheetId="1" r:id="rId3"/>
    <sheet name="CALCULADORA - volumen" sheetId="5" r:id="rId4"/>
  </sheets>
  <definedNames>
    <definedName name="kilogramos">'CALCULADORA - peso o masa'!$F$34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<sst xmlns="http://schemas.openxmlformats.org/spreadsheetml/2006/main" count="187" uniqueCount="102">
  <si>
    <t>Document change record</t>
  </si>
  <si>
    <t>This spreadsheet contains</t>
  </si>
  <si>
    <t>Project number</t>
  </si>
  <si>
    <t>File name</t>
  </si>
  <si>
    <t>Version</t>
  </si>
  <si>
    <t>v1.0</t>
  </si>
  <si>
    <t>Date</t>
  </si>
  <si>
    <t xml:space="preserve">Prepared by </t>
  </si>
  <si>
    <t>Andrew Boulding</t>
  </si>
  <si>
    <t xml:space="preserve">Senior Analyst </t>
  </si>
  <si>
    <t>Email</t>
  </si>
  <si>
    <t>andrew.boulding@wrap.org.uk</t>
  </si>
  <si>
    <t>Prepared for</t>
  </si>
  <si>
    <t>Record of changes</t>
  </si>
  <si>
    <t>Changes made</t>
  </si>
  <si>
    <t>Your name</t>
  </si>
  <si>
    <t>Initial spreadsheet</t>
  </si>
  <si>
    <t>AB</t>
  </si>
  <si>
    <t>IFW125-GEN</t>
  </si>
  <si>
    <t>First draft business case cost calculator</t>
  </si>
  <si>
    <t>BUSINESS_CASE_CALC</t>
  </si>
  <si>
    <t>Commission for Environmental Cooperation (CEC)</t>
  </si>
  <si>
    <t>Total</t>
  </si>
  <si>
    <t>v2.0</t>
  </si>
  <si>
    <t>Added benchmarking tab and new table on interventions</t>
  </si>
  <si>
    <t>-</t>
  </si>
  <si>
    <t xml:space="preserve"> </t>
  </si>
  <si>
    <t>INTRODUCCIÓN</t>
  </si>
  <si>
    <t>Parte 1. Organización</t>
  </si>
  <si>
    <t>Parte 2. Pérdida y desperdicio de alimentos</t>
  </si>
  <si>
    <t xml:space="preserve">CALCULADORA PARA ANALIZAR LA RENTABILIDAD DE LA REDUCCIÓN 
DE LA PÉRDIDA Y EL DESPERDICIO DE ALIMENTOS </t>
  </si>
  <si>
    <t xml:space="preserve">CALCULADORA PARA ANALIZAR LA RENTABILIDAD DE LA REDUCCIÓN
 DE LA PÉRDIDA Y EL DESPERDICIO DE ALIMENTOS </t>
  </si>
  <si>
    <t>Debe completar las celdas grises</t>
  </si>
  <si>
    <t>1. Organización</t>
  </si>
  <si>
    <t>Nombre de la organización</t>
  </si>
  <si>
    <t>Tipo de organización</t>
  </si>
  <si>
    <t>Divisa local</t>
  </si>
  <si>
    <t>Unidad de medida</t>
  </si>
  <si>
    <t>Pesos mexicanos</t>
  </si>
  <si>
    <t>Harina</t>
  </si>
  <si>
    <t>Naranjas</t>
  </si>
  <si>
    <t>Peras</t>
  </si>
  <si>
    <t>Zanahorias</t>
  </si>
  <si>
    <t>Soluciones propuestas</t>
  </si>
  <si>
    <t>Costo de la solución</t>
  </si>
  <si>
    <t>Divisa</t>
  </si>
  <si>
    <t>CLAVE</t>
  </si>
  <si>
    <t>Periodo de amortización (años)</t>
  </si>
  <si>
    <t>Refrigeración inteligente</t>
  </si>
  <si>
    <t>Capacitación de los empleados</t>
  </si>
  <si>
    <t>Nuevo software para inventarios</t>
  </si>
  <si>
    <t>Leche</t>
  </si>
  <si>
    <t>Jugo</t>
  </si>
  <si>
    <t>Agua embotellada</t>
  </si>
  <si>
    <t>Aderezo para ensalada</t>
  </si>
  <si>
    <t>Dólares estadounidenses</t>
  </si>
  <si>
    <t>Otra</t>
  </si>
  <si>
    <t>Dólares canadienses</t>
  </si>
  <si>
    <t>Procesamiento y manufactura</t>
  </si>
  <si>
    <t>Distribución y venta al mayoreo</t>
  </si>
  <si>
    <r>
      <t>La "Calculadora para analizar la rentabilidad de la reducción de la pérdida y el desperdicio de alimentos" es una herramienta sencilla que permite evaluar tanto el costo de la pérdida y el desperdicio de alimentos (PDA) al interior de su organización como los ahorros que podrían obtenerse con intervenciones específicas encaminadas a reducirla. Creada por el Programa de Acción contra el Desperdicio y por los Recursos (</t>
    </r>
    <r>
      <rPr>
        <i/>
        <sz val="11"/>
        <color theme="1"/>
        <rFont val="Calibri"/>
        <family val="2"/>
        <scheme val="minor"/>
      </rPr>
      <t>Waste and Resources Action Programme</t>
    </r>
    <r>
      <rPr>
        <sz val="11"/>
        <color theme="1"/>
        <rFont val="Calibri"/>
        <family val="2"/>
        <scheme val="minor"/>
      </rPr>
      <t>, WRAP) y el Instituto de Recursos Mundiales (</t>
    </r>
    <r>
      <rPr>
        <i/>
        <sz val="11"/>
        <color theme="1"/>
        <rFont val="Calibri"/>
        <family val="2"/>
        <scheme val="minor"/>
      </rPr>
      <t>World Resources Institute</t>
    </r>
    <r>
      <rPr>
        <sz val="11"/>
        <color theme="1"/>
        <rFont val="Calibri"/>
        <family val="2"/>
        <scheme val="minor"/>
      </rPr>
      <t>, WRI) para la Comisión para la Cooperación Ambiental (CCA), la calculadora tiene por objetivo ayudar a las organizaciones en la realización de análisis sobre la viabilidad y justificación —financiera y ambiental— de la adopción de medidas para reducir la PDA en sus operaciones.</t>
    </r>
  </si>
  <si>
    <t>Concebida para servir a cualquier organización en Canadá, Estados Unidos y México —o allende la región de América del Norte— interesada en cuantificar su pérdida y desperdicio de alimentos (PDA) e implementar medidas para reducirla, la calculadora puede utilizarse valiéndose de las mejores estimaciones disponibles, sin necesariamente requerir un conocimiento profundo acerca de la PDA al interior de la organización. No obstante, siempre que se disponga de datos más precisos en cuanto a pesos y costos de los alimentos perdidos y desperdiciados, la herramienta arrojará resultados más confiables.</t>
  </si>
  <si>
    <r>
      <t xml:space="preserve">La calculadora tiene dos modalidades, a utilizar dependiendo de si se están cuantificando residuos alimentarios en estado sólido (por peso) o líquido (por volumen). Asimismo, cada modalidad de la herramienta se integra de </t>
    </r>
    <r>
      <rPr>
        <u val="single"/>
        <sz val="11"/>
        <color theme="1"/>
        <rFont val="Calibri"/>
        <family val="2"/>
        <scheme val="minor"/>
      </rPr>
      <t>tres</t>
    </r>
    <r>
      <rPr>
        <sz val="11"/>
        <color theme="1"/>
        <rFont val="Calibri"/>
        <family val="2"/>
        <scheme val="minor"/>
      </rPr>
      <t xml:space="preserve"> partes:</t>
    </r>
  </si>
  <si>
    <t>En esta parte, el usuario debe introducir información acerca de su organización. Escriba el nombre de su organización y el tipo de instancia de que se trate o que la refleje con la mayor precisión.</t>
  </si>
  <si>
    <t>Mililitros</t>
  </si>
  <si>
    <t>Kilogramos</t>
  </si>
  <si>
    <t>Libras</t>
  </si>
  <si>
    <t>Galones</t>
  </si>
  <si>
    <t>Litros</t>
  </si>
  <si>
    <t>(Escriba el nombre de su organización)</t>
  </si>
  <si>
    <t>Producción de alimentos</t>
  </si>
  <si>
    <t>Hospital o centro de atención de largo plazo</t>
  </si>
  <si>
    <t>Oficina</t>
  </si>
  <si>
    <t>Restaurante</t>
  </si>
  <si>
    <t>Escuela o universidad</t>
  </si>
  <si>
    <r>
      <t xml:space="preserve">Servicios alimentarios, </t>
    </r>
    <r>
      <rPr>
        <i/>
        <sz val="11"/>
        <color theme="1"/>
        <rFont val="Calibri"/>
        <family val="2"/>
        <scheme val="minor"/>
      </rPr>
      <t xml:space="preserve">catering </t>
    </r>
    <r>
      <rPr>
        <sz val="11"/>
        <color theme="1"/>
        <rFont val="Calibri"/>
        <family val="2"/>
        <scheme val="minor"/>
      </rPr>
      <t>y hotelería</t>
    </r>
  </si>
  <si>
    <t>Otro</t>
  </si>
  <si>
    <t>En esta parte es donde se introduce la información acerca de los alimentos que se pierden y desperdician al interior de la organización. El primer paso consiste en enumerar una categoría o tipo de alimento en particular (por ejemplo, zanahorias, harina o, de ser el caso, todos los alimentos). A continuación se requiere estimar con la mayor precisión posible la cantidad de este tipo de alimento que se desecha al día en una unidad determinada, así como el costo de este tipo de alimento por unidad. Obsérvese que, a fin de uniformar los cálculos, sólo deberán usarse una unidad y una divisa a la vez. Asimismo, pueden incluirse sólo las porciones comestibles desechadas o también las partes no comestibles de los alimentos (por ejemplo, semillas, cáscaras y huesos). En los costos deberá considerarse no solamente el costo asociado con la compra de los ingredientes, sino también el costo derivado del procesamiento o la preparación a que se sometieron estos alimentos antes de desecharse, además del costo que supone su eliminación o disposición final.</t>
  </si>
  <si>
    <t>En esta parte de la calculadora, el usuario ha de introducir información relativa a las intervenciones que se planea instrumentar a fin de reducir la PDA en la organización. Dos son los elementos a proporcionar: el costo total previsto de las medidas a implementar y la reducción esperada en alimentos perdidos y desperdiciados (%) como resultado de tales acciones. Los elementos restantes se calculan automáticamente. La parte del cuadro correspondiente a resultados correlaciona toda la información proporcionada sobre desechos de alimentos con las posibles intervenciones al respecto, y calcula automáticamente el costo que la PDA significa para la organización usuaria con la adopción de medidas y sin intervención alguna, de manera que los beneficios económicos derivados de las acciones orientadas a reducir la PDA puedan identificarse con claridad.</t>
  </si>
  <si>
    <t>Es importante tener presente que los beneficios derivados de las medidas para reducir la pérdida y el desperdicio de alimentos no se limitan únicamente al aspecto económico: al preparar un análisis de viabilidad de las intervenciones para disminuir la PDA en las operaciones de una organización, deben considerarse también las múltiples ventajas sociales y ambientales asociadas.</t>
  </si>
  <si>
    <t>Las celdas amarillas se llenan automáticamente</t>
  </si>
  <si>
    <t>Categoría de alimento (por ejemplo, artículos específicos como "manzanas", "zanahorias", "duraznos", etc., o bien "todos los alimentos")</t>
  </si>
  <si>
    <t>% de la PDA total (en términos económicos)</t>
  </si>
  <si>
    <t>Parte 3. Soluciones propuestas para reducir la PDA y resultados de las medidas a instrumentar</t>
  </si>
  <si>
    <t>Costo de la PDA por día (en la divisa seleccionada)</t>
  </si>
  <si>
    <t>Reducción de la PDA estimada, de conocerse (%)</t>
  </si>
  <si>
    <t>% del costo de la PDA afectado por esta solución</t>
  </si>
  <si>
    <t>Reducción de la pérdida y el desperdicio de alimentos, por año, por masa/peso</t>
  </si>
  <si>
    <t>Valor económico de la PDA reducida, por año</t>
  </si>
  <si>
    <t>Valor estimado del alimento (por unidad seleccionada)</t>
  </si>
  <si>
    <t>Cantidad estimada de alimento perdido o desperdiciado diariamente</t>
  </si>
  <si>
    <t>Para obtener más herramientas y recursos, visite:</t>
  </si>
  <si>
    <t>Columna E: Calcule con la mayor precisión posible la cantidad perdida o desperdiciada diariamente del alimento en cuestión. Si los datos de que usted dispone corresponden a semanas o años, entonces divídalos entre siete o 365, según proceda, a fin de tener el valor para un día. La PDA estimada puede incluir sólo las partes comestibles de cada alimento o ingrediente, o también las partes no comestibles (huesos, cáscaras o semillas, entre otras).</t>
  </si>
  <si>
    <t>Columna B: Introduzca aquí el tipo de solución que planea implementar a fin de reducir la PDA. La gama de opciones disponibles para tal efecto incluye una diversidad de actividades; por ejemplo: capacitación de empleados, adquisición de equipo nuevo o mejorado, puesta en marcha de procesos nuevos o reducción del tamaño de las porciones, entre muchas otras.</t>
  </si>
  <si>
    <t>Columna E. Con base en la información del cuadro 2, identifique qué porcentaje del costo de la PDA se verá afectado por la solución propuesta. Por ejemplo, la capacitación impartida a los empleados podría incidir en el costo total de los alimentos perdidos o desperdiciados (100%), mientras que una refrigeración inteligente afectará únicamente el porcentaje correspondiente a alimentos perecederos.</t>
  </si>
  <si>
    <t>Columna J. En esta columna se muestra cuánto tiempo tardarán en “recuperarse los fondos invertidos” en la solución planteada; es decir, el lapso que habrá de transcurrir hasta que el dinero ahorrado a partir de la implementación de la solución sea equivalente a la cantidad invertida en la adopción de dicha solución.</t>
  </si>
  <si>
    <t>http://www.cec.org/flwm/es/</t>
  </si>
  <si>
    <t>Columna C. Escriba el costo que supone implementar la solución propuesta en la columna B.</t>
  </si>
  <si>
    <t>Columna F. Calcule con la mayor precisión posible en qué grado la solución propuesta contribuirá a reducir la pérdida y el desperdicio de alimentos. Algunos cálculos se acercarán a la realidad más que otros, pero está bien recurrir a la mejor estimación posible.</t>
  </si>
  <si>
    <r>
      <rPr>
        <b/>
        <sz val="20"/>
        <color theme="9" tint="-0.24997000396251678"/>
        <rFont val="Calibri"/>
        <family val="2"/>
        <scheme val="minor"/>
      </rPr>
      <t xml:space="preserve">3. </t>
    </r>
    <r>
      <rPr>
        <b/>
        <sz val="20"/>
        <color theme="5" tint="-0.4999699890613556"/>
        <rFont val="Calibri"/>
        <family val="2"/>
        <scheme val="minor"/>
      </rPr>
      <t xml:space="preserve">SOLUCIONES PROPUESTAS PARA REDUCIR LA PDA Y RESULTADOS DE LAS MEDIDAS A IMPLEMENTAR </t>
    </r>
    <r>
      <rPr>
        <b/>
        <sz val="20"/>
        <rFont val="Calibri"/>
        <family val="2"/>
        <scheme val="minor"/>
      </rPr>
      <t>(Pase el cursor por encima del encabezado de cada columna o mire debajo de la tabla para obtener más información al respecto)</t>
    </r>
  </si>
  <si>
    <r>
      <rPr>
        <b/>
        <sz val="20"/>
        <color theme="9" tint="-0.24997000396251678"/>
        <rFont val="Calibri"/>
        <family val="2"/>
        <scheme val="minor"/>
      </rPr>
      <t xml:space="preserve">2. </t>
    </r>
    <r>
      <rPr>
        <b/>
        <sz val="20"/>
        <color theme="5" tint="-0.4999699890613556"/>
        <rFont val="Calibri"/>
        <family val="2"/>
        <scheme val="minor"/>
      </rPr>
      <t xml:space="preserve">ALIMENTOS PERDIDOS O DESPERDICIADOS </t>
    </r>
    <r>
      <rPr>
        <b/>
        <sz val="20"/>
        <rFont val="Calibri"/>
        <family val="2"/>
        <scheme val="minor"/>
      </rPr>
      <t>(Pase el cursor por encima del encabezado de cada columna o mire debajo de la tabla para obtener más información al respecto)</t>
    </r>
  </si>
  <si>
    <r>
      <rPr>
        <b/>
        <sz val="20"/>
        <color theme="9" tint="-0.24997000396251678"/>
        <rFont val="Calibri"/>
        <family val="2"/>
        <scheme val="minor"/>
      </rPr>
      <t xml:space="preserve">2. </t>
    </r>
    <r>
      <rPr>
        <b/>
        <sz val="20"/>
        <color theme="5" tint="-0.4999699890613556"/>
        <rFont val="Calibri"/>
        <family val="2"/>
        <scheme val="minor"/>
      </rPr>
      <t>ALIMENTOS PERDIDOS O DESPERDICIADOS</t>
    </r>
    <r>
      <rPr>
        <b/>
        <sz val="20"/>
        <rFont val="Calibri"/>
        <family val="2"/>
        <scheme val="minor"/>
      </rPr>
      <t xml:space="preserve"> (Pase el cursor por encima del encabezado de cada columna o mire debajo de la tabla para obtener más información al respecto)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</si>
</sst>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409]* #,##0.00_ ;_-[$$-409]* \-#,##0.00\ ;_-[$$-409]* &quot;-&quot;??_ ;_-@_ "/>
  </numFmts>
  <fonts count="25">
    <font>
      <sz val="11"/>
      <color theme="1"/>
      <name val="Calibri"/>
      <family val="2"/>
      <scheme val="minor"/>
    </font>
    <font>
      <sz val="10"/>
      <name val="Arial"/>
      <family val="2"/>
    </font>
    <font>
      <b/>
      <sz val="11"/>
      <color theme="0"/>
      <name val="Calibri"/>
      <family val="2"/>
      <scheme val="minor"/>
    </font>
    <font>
      <u val="single"/>
      <sz val="11"/>
      <color theme="10"/>
      <name val="Calibri"/>
      <family val="2"/>
      <scheme val="minor"/>
    </font>
    <font>
      <sz val="11"/>
      <name val="Calibri"/>
      <family val="2"/>
      <scheme val="minor"/>
    </font>
    <font>
      <b/>
      <sz val="11"/>
      <name val="Calibri"/>
      <family val="2"/>
      <scheme val="minor"/>
    </font>
    <font>
      <b/>
      <sz val="16"/>
      <color theme="9" tint="-0.24997000396251678"/>
      <name val="Calibri"/>
      <family val="2"/>
      <scheme val="minor"/>
    </font>
    <font>
      <b/>
      <sz val="24"/>
      <color theme="9" tint="-0.24997000396251678"/>
      <name val="Calibri"/>
      <family val="2"/>
      <scheme val="minor"/>
    </font>
    <font>
      <b/>
      <sz val="12"/>
      <color theme="0"/>
      <name val="Calibri"/>
      <family val="2"/>
      <scheme val="minor"/>
    </font>
    <font>
      <b/>
      <sz val="11"/>
      <color rgb="FFFA7D00"/>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20"/>
      <name val="Calibri"/>
      <family val="2"/>
      <scheme val="minor"/>
    </font>
    <font>
      <b/>
      <sz val="20"/>
      <color theme="9" tint="-0.24997000396251678"/>
      <name val="Calibri"/>
      <family val="2"/>
      <scheme val="minor"/>
    </font>
    <font>
      <b/>
      <sz val="20"/>
      <color theme="5" tint="-0.4999699890613556"/>
      <name val="Calibri"/>
      <family val="2"/>
      <scheme val="minor"/>
    </font>
    <font>
      <b/>
      <sz val="14"/>
      <color theme="0"/>
      <name val="Calibri"/>
      <family val="2"/>
      <scheme val="minor"/>
    </font>
    <font>
      <b/>
      <i/>
      <sz val="12"/>
      <color rgb="FFFF0000"/>
      <name val="Calibri"/>
      <family val="2"/>
      <scheme val="minor"/>
    </font>
    <font>
      <b/>
      <i/>
      <sz val="11"/>
      <color theme="1"/>
      <name val="Calibri"/>
      <family val="2"/>
      <scheme val="minor"/>
    </font>
    <font>
      <u val="single"/>
      <sz val="11"/>
      <color theme="1"/>
      <name val="Calibri"/>
      <family val="2"/>
      <scheme val="minor"/>
    </font>
    <font>
      <b/>
      <sz val="11"/>
      <color rgb="FFFF0000"/>
      <name val="Calibri"/>
      <family val="2"/>
      <scheme val="minor"/>
    </font>
    <font>
      <b/>
      <sz val="11"/>
      <color theme="1"/>
      <name val="Calibri"/>
      <family val="2"/>
      <scheme val="minor"/>
    </font>
    <font>
      <sz val="14"/>
      <color theme="1" tint="0.35"/>
      <name val="Calibri"/>
      <family val="2"/>
    </font>
    <font>
      <sz val="9"/>
      <color theme="1" tint="0.25"/>
      <name val="Calibri"/>
      <family val="2"/>
    </font>
    <font>
      <sz val="9"/>
      <color theme="1" tint="0.35"/>
      <name val="Calibri"/>
      <family val="2"/>
    </font>
  </fonts>
  <fills count="9">
    <fill>
      <patternFill/>
    </fill>
    <fill>
      <patternFill patternType="gray125"/>
    </fill>
    <fill>
      <patternFill patternType="solid">
        <fgColor rgb="FFF2F2F2"/>
        <bgColor indexed="64"/>
      </patternFill>
    </fill>
    <fill>
      <patternFill patternType="solid">
        <fgColor theme="7"/>
        <bgColor indexed="64"/>
      </patternFill>
    </fill>
    <fill>
      <patternFill patternType="solid">
        <fgColor theme="0"/>
        <bgColor indexed="64"/>
      </patternFill>
    </fill>
    <fill>
      <patternFill patternType="solid">
        <fgColor theme="9" tint="-0.24997000396251678"/>
        <bgColor indexed="64"/>
      </patternFill>
    </fill>
    <fill>
      <patternFill patternType="solid">
        <fgColor theme="2"/>
        <bgColor indexed="64"/>
      </patternFill>
    </fill>
    <fill>
      <patternFill patternType="solid">
        <fgColor rgb="FFFFFF00"/>
        <bgColor indexed="64"/>
      </patternFill>
    </fill>
    <fill>
      <patternFill patternType="solid">
        <fgColor rgb="FFE7E6E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medium">
        <color theme="9" tint="-0.24997000396251678"/>
      </bottom>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border>
    <border>
      <left style="thin"/>
      <right style="thin"/>
      <top style="thin"/>
      <bottom/>
    </border>
    <border>
      <left style="thin"/>
      <right/>
      <top style="thin"/>
      <bottom style="medium"/>
    </border>
    <border>
      <left style="medium"/>
      <right style="thin">
        <color rgb="FF7F7F7F"/>
      </right>
      <top style="medium"/>
      <bottom style="medium"/>
    </border>
    <border>
      <left style="thin">
        <color rgb="FF7F7F7F"/>
      </left>
      <right style="thin">
        <color rgb="FF7F7F7F"/>
      </right>
      <top style="medium"/>
      <bottom style="medium"/>
    </border>
    <border>
      <left style="thin">
        <color rgb="FF7F7F7F"/>
      </left>
      <right/>
      <top style="medium"/>
      <bottom style="medium"/>
    </border>
    <border>
      <left style="thin">
        <color rgb="FF7F7F7F"/>
      </left>
      <right style="medium"/>
      <top style="medium"/>
      <bottom style="medium"/>
    </border>
    <border>
      <left style="thin">
        <color rgb="FF7F7F7F"/>
      </left>
      <right style="thin"/>
      <top style="medium"/>
      <bottom style="medium"/>
    </border>
    <border>
      <left/>
      <right/>
      <top style="medium"/>
      <bottom style="medium"/>
    </border>
    <border>
      <left style="thin"/>
      <right style="thin">
        <color rgb="FF7F7F7F"/>
      </right>
      <top style="medium"/>
      <bottom style="medium"/>
    </border>
    <border>
      <left style="medium"/>
      <right style="medium"/>
      <top style="medium"/>
      <bottom style="medium"/>
    </border>
    <border>
      <left style="medium"/>
      <right style="thin">
        <color rgb="FF7F7F7F"/>
      </right>
      <top style="medium"/>
      <bottom/>
    </border>
    <border>
      <left style="thin">
        <color rgb="FF7F7F7F"/>
      </left>
      <right style="thin"/>
      <top style="medium"/>
      <bottom/>
    </border>
    <border>
      <left/>
      <right/>
      <top style="medium"/>
      <bottom/>
    </border>
    <border>
      <left style="thin"/>
      <right style="thin">
        <color rgb="FF7F7F7F"/>
      </right>
      <top style="medium"/>
      <bottom/>
    </border>
    <border>
      <left style="thin">
        <color rgb="FF7F7F7F"/>
      </left>
      <right style="thin">
        <color rgb="FF7F7F7F"/>
      </right>
      <top style="medium"/>
      <bottom/>
    </border>
    <border>
      <left style="thin">
        <color rgb="FF7F7F7F"/>
      </left>
      <right style="medium"/>
      <top style="medium"/>
      <bottom/>
    </border>
    <border>
      <left style="medium"/>
      <right style="medium"/>
      <top style="medium"/>
      <bottom/>
    </border>
    <border>
      <left style="medium"/>
      <right style="medium"/>
      <top/>
      <bottom style="thin"/>
    </border>
    <border>
      <left style="thin"/>
      <right style="thin"/>
      <top style="medium"/>
      <bottom/>
    </border>
    <border>
      <left style="thin"/>
      <right style="thin"/>
      <top/>
      <bottom style="thin"/>
    </border>
    <border>
      <left style="medium"/>
      <right style="thin"/>
      <top style="medium"/>
      <bottom/>
    </border>
    <border>
      <left style="medium"/>
      <right style="thin"/>
      <top/>
      <bottom style="thin"/>
    </border>
    <border>
      <left style="thin"/>
      <right style="medium"/>
      <top style="medium"/>
      <bottom/>
    </border>
    <border>
      <left style="thin"/>
      <right style="medium"/>
      <top/>
      <bottom style="thin"/>
    </border>
    <border>
      <left/>
      <right/>
      <top style="thin"/>
      <bottom style="thin"/>
    </border>
    <border>
      <left/>
      <right style="thin"/>
      <top style="thin"/>
      <bottom style="thin"/>
    </border>
    <border>
      <left style="medium"/>
      <right style="thin"/>
      <top style="medium"/>
      <bottom style="thin"/>
    </border>
    <border>
      <left/>
      <right/>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9" fillId="2" borderId="1" applyNumberFormat="0" applyAlignment="0" applyProtection="0"/>
    <xf numFmtId="0" fontId="10" fillId="3" borderId="0" applyNumberFormat="0" applyBorder="0" applyAlignment="0" applyProtection="0"/>
    <xf numFmtId="164" fontId="0" fillId="0" borderId="0" applyFont="0" applyFill="0" applyBorder="0" applyAlignment="0" applyProtection="0"/>
  </cellStyleXfs>
  <cellXfs count="120">
    <xf numFmtId="0" fontId="0" fillId="0" borderId="0" xfId="0"/>
    <xf numFmtId="0" fontId="0" fillId="4" borderId="0" xfId="0" applyFill="1"/>
    <xf numFmtId="0" fontId="5" fillId="4" borderId="0" xfId="0" applyFont="1" applyFill="1"/>
    <xf numFmtId="0" fontId="4" fillId="4" borderId="0" xfId="0" applyFont="1" applyFill="1"/>
    <xf numFmtId="0" fontId="5" fillId="4" borderId="0" xfId="0" applyFont="1" applyFill="1" applyAlignment="1">
      <alignment vertical="top"/>
    </xf>
    <xf numFmtId="0" fontId="4" fillId="4" borderId="0" xfId="0" applyFont="1" applyFill="1" applyAlignment="1">
      <alignment horizontal="left"/>
    </xf>
    <xf numFmtId="14" fontId="4" fillId="4" borderId="0" xfId="0" applyNumberFormat="1" applyFont="1" applyFill="1" applyAlignment="1">
      <alignment horizontal="left"/>
    </xf>
    <xf numFmtId="0" fontId="3" fillId="4" borderId="0" xfId="20" applyFill="1" applyBorder="1" applyAlignment="1" applyProtection="1">
      <alignment/>
      <protection/>
    </xf>
    <xf numFmtId="14" fontId="5" fillId="4" borderId="2" xfId="0" applyNumberFormat="1" applyFont="1" applyFill="1" applyBorder="1" applyAlignment="1">
      <alignment horizontal="left"/>
    </xf>
    <xf numFmtId="0" fontId="4" fillId="4" borderId="2" xfId="0" applyFont="1" applyFill="1" applyBorder="1" applyAlignment="1">
      <alignment horizontal="center"/>
    </xf>
    <xf numFmtId="0" fontId="4" fillId="4" borderId="0" xfId="0" applyFont="1" applyFill="1" applyAlignment="1">
      <alignment wrapText="1"/>
    </xf>
    <xf numFmtId="0" fontId="4" fillId="4" borderId="2" xfId="0" applyFont="1" applyFill="1" applyBorder="1"/>
    <xf numFmtId="0" fontId="4" fillId="4" borderId="2" xfId="0" applyFont="1" applyFill="1" applyBorder="1" applyAlignment="1">
      <alignment wrapText="1"/>
    </xf>
    <xf numFmtId="0" fontId="4" fillId="4" borderId="2" xfId="0" applyFont="1" applyFill="1" applyBorder="1" applyAlignment="1">
      <alignment vertical="top" wrapText="1"/>
    </xf>
    <xf numFmtId="0" fontId="5" fillId="4" borderId="2" xfId="0" applyFont="1" applyFill="1" applyBorder="1" applyAlignment="1">
      <alignment horizontal="left"/>
    </xf>
    <xf numFmtId="0" fontId="4" fillId="4" borderId="3" xfId="0" applyFont="1" applyFill="1" applyBorder="1"/>
    <xf numFmtId="0" fontId="5" fillId="4" borderId="0" xfId="0" applyFont="1" applyFill="1" applyBorder="1"/>
    <xf numFmtId="0" fontId="6" fillId="4" borderId="0" xfId="0" applyFont="1" applyFill="1" applyBorder="1"/>
    <xf numFmtId="0" fontId="2" fillId="5" borderId="2" xfId="0" applyFont="1" applyFill="1" applyBorder="1" applyAlignment="1">
      <alignment horizontal="left" vertical="center"/>
    </xf>
    <xf numFmtId="0" fontId="2" fillId="5" borderId="2" xfId="0" applyFont="1" applyFill="1" applyBorder="1" applyAlignment="1">
      <alignment horizontal="center" vertical="center"/>
    </xf>
    <xf numFmtId="0" fontId="4" fillId="4" borderId="0" xfId="0" applyFont="1" applyFill="1" applyBorder="1"/>
    <xf numFmtId="0" fontId="0" fillId="0" borderId="0" xfId="0" applyFont="1"/>
    <xf numFmtId="0" fontId="15" fillId="4" borderId="0" xfId="0" applyFont="1" applyFill="1" applyBorder="1"/>
    <xf numFmtId="0" fontId="0" fillId="4" borderId="0" xfId="0" applyFill="1" applyAlignment="1">
      <alignment horizontal="left" vertical="top" wrapText="1"/>
    </xf>
    <xf numFmtId="0" fontId="0" fillId="4" borderId="0" xfId="0" applyFill="1" applyAlignment="1">
      <alignment vertical="top" wrapText="1"/>
    </xf>
    <xf numFmtId="0" fontId="18" fillId="4" borderId="0" xfId="0" applyFont="1" applyFill="1"/>
    <xf numFmtId="0" fontId="12" fillId="4" borderId="0" xfId="0" applyFont="1" applyFill="1" applyAlignment="1">
      <alignment horizontal="left" vertical="top" wrapText="1"/>
    </xf>
    <xf numFmtId="0" fontId="2" fillId="4" borderId="0" xfId="0" applyFont="1" applyFill="1" applyBorder="1"/>
    <xf numFmtId="165" fontId="0" fillId="4" borderId="0" xfId="0" applyNumberFormat="1" applyFill="1" applyBorder="1"/>
    <xf numFmtId="0" fontId="0" fillId="4" borderId="0" xfId="0" applyFill="1" applyBorder="1"/>
    <xf numFmtId="0" fontId="16" fillId="4" borderId="0" xfId="0" applyFont="1" applyFill="1" applyBorder="1"/>
    <xf numFmtId="0" fontId="0" fillId="4" borderId="0" xfId="0" applyFill="1"/>
    <xf numFmtId="0" fontId="3" fillId="0" borderId="0" xfId="20"/>
    <xf numFmtId="0" fontId="21" fillId="4" borderId="0" xfId="0" applyFont="1" applyFill="1"/>
    <xf numFmtId="0" fontId="0" fillId="4" borderId="0" xfId="0" applyFill="1" applyProtection="1">
      <protection locked="0"/>
    </xf>
    <xf numFmtId="0" fontId="13" fillId="4" borderId="0" xfId="0" applyFont="1" applyFill="1" applyBorder="1" applyProtection="1">
      <protection locked="0"/>
    </xf>
    <xf numFmtId="0" fontId="4" fillId="4" borderId="0" xfId="0" applyFont="1" applyFill="1" applyProtection="1">
      <protection locked="0"/>
    </xf>
    <xf numFmtId="0" fontId="5" fillId="4" borderId="0" xfId="0" applyFont="1" applyFill="1" applyBorder="1" applyProtection="1">
      <protection locked="0"/>
    </xf>
    <xf numFmtId="0" fontId="12" fillId="6" borderId="4" xfId="0" applyFont="1" applyFill="1" applyBorder="1" applyProtection="1">
      <protection locked="0"/>
    </xf>
    <xf numFmtId="164" fontId="12" fillId="6" borderId="2" xfId="18" applyFont="1" applyFill="1" applyBorder="1" applyProtection="1">
      <protection locked="0"/>
    </xf>
    <xf numFmtId="164" fontId="12" fillId="7" borderId="5" xfId="18" applyFont="1" applyFill="1" applyBorder="1" applyProtection="1">
      <protection locked="0"/>
    </xf>
    <xf numFmtId="164" fontId="12" fillId="6" borderId="5" xfId="18" applyFont="1" applyFill="1" applyBorder="1" applyAlignment="1" applyProtection="1">
      <alignment horizontal="right"/>
      <protection locked="0"/>
    </xf>
    <xf numFmtId="39" fontId="4" fillId="7" borderId="6" xfId="22" applyNumberFormat="1" applyFont="1" applyFill="1" applyBorder="1" applyProtection="1">
      <protection locked="0"/>
    </xf>
    <xf numFmtId="10" fontId="4" fillId="7" borderId="6" xfId="22" applyNumberFormat="1" applyFont="1" applyFill="1" applyBorder="1" applyProtection="1">
      <protection locked="0"/>
    </xf>
    <xf numFmtId="0" fontId="12" fillId="6" borderId="7" xfId="0" applyFont="1" applyFill="1" applyBorder="1" applyProtection="1">
      <protection locked="0"/>
    </xf>
    <xf numFmtId="164" fontId="12" fillId="6" borderId="8" xfId="18" applyFont="1" applyFill="1" applyBorder="1" applyProtection="1">
      <protection locked="0"/>
    </xf>
    <xf numFmtId="164" fontId="12" fillId="6" borderId="9" xfId="18" applyFont="1" applyFill="1" applyBorder="1" applyAlignment="1" applyProtection="1">
      <alignment horizontal="right"/>
      <protection locked="0"/>
    </xf>
    <xf numFmtId="0" fontId="9" fillId="2" borderId="10" xfId="21" applyBorder="1" applyProtection="1">
      <protection locked="0"/>
    </xf>
    <xf numFmtId="164" fontId="9" fillId="2" borderId="11" xfId="18" applyFont="1" applyFill="1" applyBorder="1" applyProtection="1">
      <protection locked="0"/>
    </xf>
    <xf numFmtId="164" fontId="9" fillId="2" borderId="12" xfId="18" applyFont="1" applyFill="1" applyBorder="1" applyProtection="1">
      <protection locked="0"/>
    </xf>
    <xf numFmtId="164" fontId="9" fillId="2" borderId="12" xfId="18" applyFont="1" applyFill="1" applyBorder="1" applyAlignment="1" applyProtection="1">
      <alignment horizontal="right"/>
      <protection locked="0"/>
    </xf>
    <xf numFmtId="39" fontId="9" fillId="2" borderId="13" xfId="21" applyNumberFormat="1" applyBorder="1" applyProtection="1">
      <protection locked="0"/>
    </xf>
    <xf numFmtId="10" fontId="9" fillId="2" borderId="13" xfId="21" applyNumberFormat="1" applyBorder="1" applyProtection="1">
      <protection locked="0"/>
    </xf>
    <xf numFmtId="0" fontId="13" fillId="4" borderId="0" xfId="0" applyFont="1" applyFill="1" applyBorder="1" applyAlignment="1" applyProtection="1">
      <alignment/>
      <protection locked="0"/>
    </xf>
    <xf numFmtId="10" fontId="4" fillId="8" borderId="2" xfId="22" applyNumberFormat="1" applyFont="1" applyFill="1" applyBorder="1" applyAlignment="1" applyProtection="1">
      <alignment horizontal="right"/>
      <protection locked="0"/>
    </xf>
    <xf numFmtId="9" fontId="12" fillId="6" borderId="2" xfId="15" applyFont="1" applyFill="1" applyBorder="1" applyProtection="1">
      <protection locked="0"/>
    </xf>
    <xf numFmtId="164" fontId="4" fillId="7" borderId="6" xfId="22" applyNumberFormat="1" applyFont="1" applyFill="1" applyBorder="1" applyProtection="1">
      <protection locked="0"/>
    </xf>
    <xf numFmtId="164" fontId="12" fillId="8" borderId="5" xfId="18" applyFont="1" applyFill="1" applyBorder="1" applyAlignment="1" applyProtection="1">
      <alignment horizontal="right"/>
      <protection locked="0"/>
    </xf>
    <xf numFmtId="164" fontId="0" fillId="4" borderId="0" xfId="0" applyNumberFormat="1" applyFill="1" applyProtection="1">
      <protection locked="0"/>
    </xf>
    <xf numFmtId="9" fontId="12" fillId="6" borderId="8" xfId="15" applyFont="1" applyFill="1" applyBorder="1" applyProtection="1">
      <protection locked="0"/>
    </xf>
    <xf numFmtId="164" fontId="9" fillId="2" borderId="14" xfId="21" applyNumberFormat="1" applyBorder="1" applyAlignment="1" applyProtection="1">
      <alignment horizontal="right"/>
      <protection locked="0"/>
    </xf>
    <xf numFmtId="164" fontId="9" fillId="2" borderId="15" xfId="21" applyNumberFormat="1" applyBorder="1" applyAlignment="1" applyProtection="1">
      <alignment horizontal="right"/>
      <protection locked="0"/>
    </xf>
    <xf numFmtId="165" fontId="9" fillId="2" borderId="16" xfId="21" applyNumberFormat="1" applyBorder="1" applyProtection="1">
      <protection locked="0"/>
    </xf>
    <xf numFmtId="9" fontId="9" fillId="2" borderId="11" xfId="21" applyNumberFormat="1" applyBorder="1" applyProtection="1">
      <protection locked="0"/>
    </xf>
    <xf numFmtId="164" fontId="9" fillId="2" borderId="13" xfId="21" applyNumberFormat="1" applyBorder="1" applyProtection="1">
      <protection locked="0"/>
    </xf>
    <xf numFmtId="2" fontId="9" fillId="2" borderId="17" xfId="21" applyNumberFormat="1" applyBorder="1" applyProtection="1">
      <protection locked="0"/>
    </xf>
    <xf numFmtId="0" fontId="12" fillId="4" borderId="0" xfId="0" applyFont="1" applyFill="1" applyBorder="1" applyProtection="1">
      <protection locked="0"/>
    </xf>
    <xf numFmtId="0" fontId="0" fillId="4" borderId="0" xfId="0" applyFill="1" applyBorder="1" applyAlignment="1" applyProtection="1">
      <alignment horizontal="left" wrapText="1"/>
      <protection locked="0"/>
    </xf>
    <xf numFmtId="0" fontId="2" fillId="4" borderId="0" xfId="0" applyFont="1" applyFill="1" applyBorder="1" applyProtection="1">
      <protection locked="0"/>
    </xf>
    <xf numFmtId="165" fontId="0" fillId="4" borderId="0" xfId="0" applyNumberFormat="1" applyFill="1" applyBorder="1" applyProtection="1">
      <protection locked="0"/>
    </xf>
    <xf numFmtId="0" fontId="9" fillId="2" borderId="18" xfId="21" applyBorder="1" applyProtection="1">
      <protection locked="0"/>
    </xf>
    <xf numFmtId="164" fontId="9" fillId="2" borderId="19" xfId="21" applyNumberFormat="1" applyBorder="1" applyAlignment="1" applyProtection="1">
      <alignment horizontal="right"/>
      <protection locked="0"/>
    </xf>
    <xf numFmtId="164" fontId="9" fillId="2" borderId="20" xfId="21" applyNumberFormat="1" applyBorder="1" applyAlignment="1" applyProtection="1">
      <alignment horizontal="right"/>
      <protection locked="0"/>
    </xf>
    <xf numFmtId="165" fontId="9" fillId="2" borderId="21" xfId="21" applyNumberFormat="1" applyBorder="1" applyProtection="1">
      <protection locked="0"/>
    </xf>
    <xf numFmtId="9" fontId="9" fillId="2" borderId="22" xfId="21" applyNumberFormat="1" applyBorder="1" applyProtection="1">
      <protection locked="0"/>
    </xf>
    <xf numFmtId="164" fontId="9" fillId="2" borderId="23" xfId="21" applyNumberFormat="1" applyBorder="1" applyProtection="1">
      <protection locked="0"/>
    </xf>
    <xf numFmtId="0" fontId="0" fillId="0" borderId="0" xfId="0" applyAlignment="1">
      <alignment vertical="top"/>
    </xf>
    <xf numFmtId="0" fontId="0" fillId="4" borderId="0" xfId="0" applyFill="1" applyBorder="1" applyAlignment="1" applyProtection="1">
      <alignment horizontal="left" readingOrder="1"/>
      <protection locked="0"/>
    </xf>
    <xf numFmtId="0" fontId="4" fillId="4" borderId="0" xfId="0" applyFont="1" applyFill="1" applyBorder="1" applyAlignment="1">
      <alignment horizontal="left" vertical="top" wrapText="1"/>
    </xf>
    <xf numFmtId="0" fontId="12" fillId="4" borderId="0" xfId="0" applyFont="1" applyFill="1" applyAlignment="1">
      <alignment horizontal="left" vertical="top" wrapText="1"/>
    </xf>
    <xf numFmtId="0" fontId="20" fillId="4" borderId="0" xfId="0" applyFont="1" applyFill="1" applyAlignment="1">
      <alignment horizontal="left" vertical="top" wrapText="1"/>
    </xf>
    <xf numFmtId="0" fontId="7" fillId="4" borderId="0" xfId="0" applyFont="1" applyFill="1" applyAlignment="1">
      <alignment horizontal="center"/>
    </xf>
    <xf numFmtId="0" fontId="0" fillId="4" borderId="0" xfId="0" applyFill="1" applyAlignment="1">
      <alignment horizontal="left" vertical="top" wrapText="1"/>
    </xf>
    <xf numFmtId="0" fontId="12" fillId="4" borderId="0" xfId="0" applyFont="1" applyFill="1" applyAlignment="1">
      <alignment horizontal="left" wrapText="1"/>
    </xf>
    <xf numFmtId="0" fontId="8" fillId="5" borderId="24"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6"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16" fillId="5" borderId="2" xfId="0" applyFont="1" applyFill="1" applyBorder="1" applyAlignment="1" applyProtection="1">
      <alignment horizontal="left" vertical="center"/>
      <protection locked="0"/>
    </xf>
    <xf numFmtId="0" fontId="16" fillId="5" borderId="28" xfId="0" applyFont="1" applyFill="1" applyBorder="1" applyAlignment="1" applyProtection="1">
      <alignment horizontal="center" vertical="center" wrapText="1"/>
      <protection locked="0"/>
    </xf>
    <xf numFmtId="0" fontId="16" fillId="5" borderId="29" xfId="0" applyFont="1" applyFill="1" applyBorder="1" applyAlignment="1" applyProtection="1">
      <alignment horizontal="center" vertical="center" wrapText="1"/>
      <protection locked="0"/>
    </xf>
    <xf numFmtId="0" fontId="16" fillId="5" borderId="26" xfId="0" applyFont="1" applyFill="1" applyBorder="1" applyAlignment="1" applyProtection="1">
      <alignment horizontal="center" vertical="center" wrapText="1"/>
      <protection locked="0"/>
    </xf>
    <xf numFmtId="0" fontId="16" fillId="5" borderId="27" xfId="0" applyFont="1" applyFill="1" applyBorder="1" applyAlignment="1" applyProtection="1">
      <alignment horizontal="center" vertical="center" wrapText="1"/>
      <protection locked="0"/>
    </xf>
    <xf numFmtId="0" fontId="16" fillId="5" borderId="24" xfId="0" applyFont="1" applyFill="1" applyBorder="1" applyAlignment="1" applyProtection="1">
      <alignment horizontal="center" vertical="center" wrapText="1"/>
      <protection locked="0"/>
    </xf>
    <xf numFmtId="0" fontId="16" fillId="5" borderId="25" xfId="0" applyFont="1" applyFill="1" applyBorder="1" applyAlignment="1" applyProtection="1">
      <alignment horizontal="center" vertical="center" wrapText="1"/>
      <protection locked="0"/>
    </xf>
    <xf numFmtId="0" fontId="8" fillId="5" borderId="26" xfId="0" applyFont="1" applyFill="1" applyBorder="1" applyAlignment="1" applyProtection="1">
      <alignment horizontal="center" vertical="center"/>
      <protection locked="0"/>
    </xf>
    <xf numFmtId="0" fontId="8" fillId="5" borderId="27" xfId="0" applyFont="1" applyFill="1" applyBorder="1" applyAlignment="1" applyProtection="1">
      <alignment horizontal="center" vertical="center"/>
      <protection locked="0"/>
    </xf>
    <xf numFmtId="0" fontId="16" fillId="5" borderId="30" xfId="0" applyFont="1" applyFill="1" applyBorder="1" applyAlignment="1" applyProtection="1">
      <alignment horizontal="center" vertical="center" wrapText="1"/>
      <protection locked="0"/>
    </xf>
    <xf numFmtId="0" fontId="16" fillId="5" borderId="31" xfId="0" applyFont="1" applyFill="1" applyBorder="1" applyAlignment="1" applyProtection="1">
      <alignment horizontal="center" vertical="center" wrapText="1"/>
      <protection locked="0"/>
    </xf>
    <xf numFmtId="0" fontId="16" fillId="5" borderId="5" xfId="0" applyFont="1" applyFill="1" applyBorder="1" applyAlignment="1" applyProtection="1">
      <alignment horizontal="left" vertical="center"/>
      <protection locked="0"/>
    </xf>
    <xf numFmtId="0" fontId="16" fillId="5" borderId="32" xfId="0" applyFont="1" applyFill="1" applyBorder="1" applyAlignment="1" applyProtection="1">
      <alignment horizontal="left" vertical="center"/>
      <protection locked="0"/>
    </xf>
    <xf numFmtId="0" fontId="16" fillId="5" borderId="33" xfId="0" applyFont="1" applyFill="1" applyBorder="1" applyAlignment="1" applyProtection="1">
      <alignment horizontal="left" vertical="center"/>
      <protection locked="0"/>
    </xf>
    <xf numFmtId="0" fontId="0" fillId="4" borderId="20" xfId="0" applyFill="1" applyBorder="1" applyAlignment="1" applyProtection="1">
      <alignment horizontal="left" wrapText="1"/>
      <protection locked="0"/>
    </xf>
    <xf numFmtId="0" fontId="7" fillId="4" borderId="0" xfId="0" applyFont="1" applyFill="1" applyAlignment="1">
      <alignment horizontal="center" wrapText="1"/>
    </xf>
    <xf numFmtId="0" fontId="8" fillId="5" borderId="3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30"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11" fillId="6" borderId="2" xfId="0" applyFont="1" applyFill="1" applyBorder="1" applyAlignment="1" applyProtection="1">
      <alignment horizontal="left"/>
      <protection locked="0"/>
    </xf>
    <xf numFmtId="0" fontId="17" fillId="4" borderId="5" xfId="0" applyFont="1" applyFill="1" applyBorder="1" applyAlignment="1">
      <alignment horizontal="left"/>
    </xf>
    <xf numFmtId="0" fontId="17" fillId="4" borderId="32" xfId="0" applyFont="1" applyFill="1" applyBorder="1" applyAlignment="1">
      <alignment horizontal="left"/>
    </xf>
    <xf numFmtId="0" fontId="17" fillId="4" borderId="33" xfId="0" applyFont="1" applyFill="1" applyBorder="1" applyAlignment="1">
      <alignment horizontal="left"/>
    </xf>
    <xf numFmtId="0" fontId="17" fillId="4" borderId="2" xfId="0" applyFont="1" applyFill="1" applyBorder="1" applyAlignment="1">
      <alignment horizontal="left"/>
    </xf>
    <xf numFmtId="0" fontId="4" fillId="6" borderId="2" xfId="0" applyFont="1" applyFill="1" applyBorder="1" applyAlignment="1">
      <alignment horizontal="center"/>
    </xf>
    <xf numFmtId="0" fontId="4" fillId="7" borderId="2" xfId="0" applyFont="1" applyFill="1" applyBorder="1" applyAlignment="1">
      <alignment horizontal="center"/>
    </xf>
    <xf numFmtId="0" fontId="11" fillId="6" borderId="5" xfId="0" applyFont="1" applyFill="1" applyBorder="1" applyAlignment="1" applyProtection="1">
      <alignment/>
      <protection locked="0"/>
    </xf>
    <xf numFmtId="0" fontId="11" fillId="6" borderId="32" xfId="0" applyFont="1" applyFill="1" applyBorder="1" applyAlignment="1" applyProtection="1">
      <alignment/>
      <protection locked="0"/>
    </xf>
    <xf numFmtId="0" fontId="11" fillId="6" borderId="33" xfId="0" applyFont="1" applyFill="1" applyBorder="1" applyAlignment="1" applyProtection="1">
      <alignment/>
      <protection locked="0"/>
    </xf>
    <xf numFmtId="0" fontId="0" fillId="4" borderId="35" xfId="0" applyFill="1" applyBorder="1" applyAlignment="1" applyProtection="1">
      <alignment horizontal="left" wrapText="1"/>
      <protection locked="0"/>
    </xf>
    <xf numFmtId="0" fontId="0" fillId="4" borderId="0" xfId="0" applyFill="1" applyBorder="1" applyAlignment="1" applyProtection="1">
      <alignment horizontal="left" wrapText="1"/>
      <protection locked="0"/>
    </xf>
  </cellXfs>
  <cellStyles count="10">
    <cellStyle name="Normal" xfId="0"/>
    <cellStyle name="Percent" xfId="15"/>
    <cellStyle name="Currency" xfId="16"/>
    <cellStyle name="Currency [0]" xfId="17"/>
    <cellStyle name="Comma" xfId="18"/>
    <cellStyle name="Comma [0]" xfId="19"/>
    <cellStyle name="Hyperlink" xfId="20"/>
    <cellStyle name="Calculation" xfId="21"/>
    <cellStyle name="Accent4" xfId="22"/>
    <cellStyle name="Millares 2" xfId="23"/>
  </cellStyles>
  <dxfs count="2">
    <dxf>
      <font>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t>
            </a:r>
            <a:r>
              <a:rPr lang="en-US" cap="none" sz="1400" b="0" i="0" u="none" baseline="0">
                <a:solidFill>
                  <a:schemeClr val="tx1">
                    <a:lumMod val="65000"/>
                    <a:lumOff val="35000"/>
                  </a:schemeClr>
                </a:solidFill>
                <a:latin typeface="+mn-lt"/>
                <a:ea typeface="Calibri"/>
                <a:cs typeface="Calibri"/>
              </a:rPr>
              <a:t> de la PDA total (en términos económicos)</a:t>
            </a:r>
            <a:r>
              <a:rPr lang="en-US" cap="none" sz="1400" b="0" i="0" u="none" baseline="0">
                <a:solidFill>
                  <a:schemeClr val="tx1">
                    <a:lumMod val="65000"/>
                    <a:lumOff val="35000"/>
                  </a:schemeClr>
                </a:solidFill>
                <a:latin typeface="+mn-lt"/>
                <a:ea typeface="Calibri"/>
                <a:cs typeface="Calibri"/>
              </a:rPr>
              <a:t>
</a:t>
            </a:r>
          </a:p>
        </c:rich>
      </c:tx>
      <c:layout/>
      <c:overlay val="0"/>
      <c:spPr>
        <a:noFill/>
        <a:ln>
          <a:noFill/>
        </a:ln>
      </c:spPr>
    </c:title>
    <c:plotArea>
      <c:layout/>
      <c:pieChart>
        <c:varyColors val="1"/>
        <c:ser>
          <c:idx val="0"/>
          <c:order val="0"/>
          <c:tx>
            <c:strRef>
              <c:f>'CALCULADORA - peso o masa'!$H$31:$H$34</c:f>
              <c:strCache>
                <c:ptCount val="1"/>
                <c:pt idx="0">
                  <c:v>63.83%</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'CALCULADORA - peso o masa'!$B$31:$B$34</c:f>
              <c:strCache/>
            </c:strRef>
          </c:cat>
          <c:val>
            <c:numRef>
              <c:f>'CALCULADORA - peso o masa'!$H$31:$H$34</c:f>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pieChart>
        <c:varyColors val="1"/>
        <c:ser>
          <c:idx val="0"/>
          <c:order val="0"/>
          <c:tx>
            <c:strRef>
              <c:f>'CALCULADORA - volumen'!$H$29:$H$30</c:f>
              <c:strCache>
                <c:ptCount val="1"/>
                <c:pt idx="0">
                  <c:v>% de la PDA total (en términos económicos)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'CALCULADORA - volumen'!$B$31:$B$34</c:f>
              <c:strCache/>
            </c:strRef>
          </c:cat>
          <c:val>
            <c:numRef>
              <c:f>'CALCULADORA - volumen'!$H$31:$H$34</c:f>
              <c:numCache/>
            </c:numRef>
          </c:val>
        </c:ser>
      </c:pieChart>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 Id="rId4"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 Id="rId3" Type="http://schemas.openxmlformats.org/officeDocument/2006/relationships/image" Target="../media/image2.pn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16</xdr:row>
      <xdr:rowOff>0</xdr:rowOff>
    </xdr:from>
    <xdr:ext cx="304800" cy="304800"/>
    <xdr:sp macro="" textlink="">
      <xdr:nvSpPr>
        <xdr:cNvPr id="2" name="imgpreview" descr="https://hub.wrap.org.uk/document/image?i=2535973&amp;v=1"/>
        <xdr:cNvSpPr>
          <a:spLocks noChangeAspect="1" noChangeArrowheads="1"/>
        </xdr:cNvSpPr>
      </xdr:nvSpPr>
      <xdr:spPr bwMode="auto">
        <a:xfrm>
          <a:off x="10182225" y="31337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142875</xdr:colOff>
      <xdr:row>1</xdr:row>
      <xdr:rowOff>76200</xdr:rowOff>
    </xdr:from>
    <xdr:to>
      <xdr:col>1</xdr:col>
      <xdr:colOff>1809750</xdr:colOff>
      <xdr:row>10</xdr:row>
      <xdr:rowOff>0</xdr:rowOff>
    </xdr:to>
    <xdr:pic>
      <xdr:nvPicPr>
        <xdr:cNvPr id="5" name="Picture 4" descr="Commission for Environmental Cooperation - Home | Facebook"/>
        <xdr:cNvPicPr preferRelativeResize="1">
          <a:picLocks noChangeAspect="1"/>
        </xdr:cNvPicPr>
      </xdr:nvPicPr>
      <xdr:blipFill>
        <a:blip r:embed="rId1">
          <a:extLst>
            <a:ext uri="{28A0092B-C50C-407E-A947-70E740481C1C}">
              <a14:useLocalDpi xmlns:a14="http://schemas.microsoft.com/office/drawing/2010/main" val="0"/>
            </a:ext>
          </a:extLst>
        </a:blip>
        <a:srcRect l="11109" t="13331" r="11109" b="10221"/>
        <a:stretch>
          <a:fillRect/>
        </a:stretch>
      </xdr:blipFill>
      <xdr:spPr bwMode="auto">
        <a:xfrm>
          <a:off x="752475" y="266700"/>
          <a:ext cx="1666875" cy="16383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2</xdr:row>
      <xdr:rowOff>123825</xdr:rowOff>
    </xdr:from>
    <xdr:to>
      <xdr:col>2</xdr:col>
      <xdr:colOff>3514725</xdr:colOff>
      <xdr:row>8</xdr:row>
      <xdr:rowOff>171450</xdr:rowOff>
    </xdr:to>
    <xdr:pic>
      <xdr:nvPicPr>
        <xdr:cNvPr id="6" name="Picture 5" descr="World Resources Institute - Wikipedi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905125" y="504825"/>
          <a:ext cx="3429000" cy="1190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3952875</xdr:colOff>
      <xdr:row>3</xdr:row>
      <xdr:rowOff>142875</xdr:rowOff>
    </xdr:from>
    <xdr:to>
      <xdr:col>4</xdr:col>
      <xdr:colOff>923925</xdr:colOff>
      <xdr:row>9</xdr:row>
      <xdr:rowOff>38100</xdr:rowOff>
    </xdr:to>
    <xdr:pic>
      <xdr:nvPicPr>
        <xdr:cNvPr id="7" name="Picture 6"/>
        <xdr:cNvPicPr preferRelativeResize="1">
          <a:picLocks noChangeAspect="1"/>
        </xdr:cNvPicPr>
      </xdr:nvPicPr>
      <xdr:blipFill>
        <a:blip r:embed="rId3">
          <a:extLst>
            <a:ext uri="{28A0092B-C50C-407E-A947-70E740481C1C}">
              <a14:useLocalDpi xmlns:a14="http://schemas.microsoft.com/office/drawing/2010/main" val="0"/>
            </a:ext>
          </a:extLst>
        </a:blip>
        <a:srcRect t="14508" b="15293"/>
        <a:stretch>
          <a:fillRect/>
        </a:stretch>
      </xdr:blipFill>
      <xdr:spPr bwMode="auto">
        <a:xfrm>
          <a:off x="6772275" y="714375"/>
          <a:ext cx="2647950" cy="1038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12</xdr:row>
      <xdr:rowOff>0</xdr:rowOff>
    </xdr:from>
    <xdr:ext cx="304800" cy="514350"/>
    <xdr:sp macro="" textlink="">
      <xdr:nvSpPr>
        <xdr:cNvPr id="3" name="imgpreview" descr="https://hub.wrap.org.uk/document/image?i=2535973&amp;v=1"/>
        <xdr:cNvSpPr>
          <a:spLocks noChangeAspect="1" noChangeArrowheads="1"/>
        </xdr:cNvSpPr>
      </xdr:nvSpPr>
      <xdr:spPr bwMode="auto">
        <a:xfrm>
          <a:off x="3657600" y="2286000"/>
          <a:ext cx="304800" cy="5143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542925</xdr:colOff>
      <xdr:row>3</xdr:row>
      <xdr:rowOff>47625</xdr:rowOff>
    </xdr:from>
    <xdr:to>
      <xdr:col>10</xdr:col>
      <xdr:colOff>133350</xdr:colOff>
      <xdr:row>8</xdr:row>
      <xdr:rowOff>47625</xdr:rowOff>
    </xdr:to>
    <xdr:pic>
      <xdr:nvPicPr>
        <xdr:cNvPr id="10" name="Picture 9" descr="World Resources Institute - Wikipedi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590925" y="619125"/>
          <a:ext cx="2638425" cy="952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295275</xdr:colOff>
      <xdr:row>4</xdr:row>
      <xdr:rowOff>9525</xdr:rowOff>
    </xdr:from>
    <xdr:to>
      <xdr:col>15</xdr:col>
      <xdr:colOff>104775</xdr:colOff>
      <xdr:row>8</xdr:row>
      <xdr:rowOff>142875</xdr:rowOff>
    </xdr:to>
    <xdr:pic>
      <xdr:nvPicPr>
        <xdr:cNvPr id="11" name="Picture 10"/>
        <xdr:cNvPicPr preferRelativeResize="1">
          <a:picLocks noChangeAspect="1"/>
        </xdr:cNvPicPr>
      </xdr:nvPicPr>
      <xdr:blipFill>
        <a:blip r:embed="rId2">
          <a:extLst>
            <a:ext uri="{28A0092B-C50C-407E-A947-70E740481C1C}">
              <a14:useLocalDpi xmlns:a14="http://schemas.microsoft.com/office/drawing/2010/main" val="0"/>
            </a:ext>
          </a:extLst>
        </a:blip>
        <a:srcRect t="14508" b="15293"/>
        <a:stretch>
          <a:fillRect/>
        </a:stretch>
      </xdr:blipFill>
      <xdr:spPr bwMode="auto">
        <a:xfrm>
          <a:off x="7000875" y="771525"/>
          <a:ext cx="2247900" cy="895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133350</xdr:rowOff>
    </xdr:from>
    <xdr:to>
      <xdr:col>4</xdr:col>
      <xdr:colOff>0</xdr:colOff>
      <xdr:row>9</xdr:row>
      <xdr:rowOff>28575</xdr:rowOff>
    </xdr:to>
    <xdr:pic>
      <xdr:nvPicPr>
        <xdr:cNvPr id="12" name="Picture 11"/>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609600" y="514350"/>
          <a:ext cx="1828800" cy="12287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12</xdr:row>
      <xdr:rowOff>0</xdr:rowOff>
    </xdr:from>
    <xdr:ext cx="304800" cy="304800"/>
    <xdr:sp macro="" textlink="">
      <xdr:nvSpPr>
        <xdr:cNvPr id="5" name="imgpreview" descr="https://hub.wrap.org.uk/document/image?i=2535973&amp;v=1"/>
        <xdr:cNvSpPr>
          <a:spLocks noChangeAspect="1" noChangeArrowheads="1"/>
        </xdr:cNvSpPr>
      </xdr:nvSpPr>
      <xdr:spPr bwMode="auto">
        <a:xfrm>
          <a:off x="14478000" y="2286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xdr:from>
      <xdr:col>8</xdr:col>
      <xdr:colOff>495300</xdr:colOff>
      <xdr:row>29</xdr:row>
      <xdr:rowOff>152400</xdr:rowOff>
    </xdr:from>
    <xdr:to>
      <xdr:col>12</xdr:col>
      <xdr:colOff>561975</xdr:colOff>
      <xdr:row>44</xdr:row>
      <xdr:rowOff>104775</xdr:rowOff>
    </xdr:to>
    <xdr:graphicFrame macro="">
      <xdr:nvGraphicFramePr>
        <xdr:cNvPr id="3" name="Chart 2"/>
        <xdr:cNvGraphicFramePr/>
      </xdr:nvGraphicFramePr>
      <xdr:xfrm>
        <a:off x="13754100" y="7562850"/>
        <a:ext cx="5257800" cy="3543300"/>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1533525</xdr:colOff>
      <xdr:row>2</xdr:row>
      <xdr:rowOff>142875</xdr:rowOff>
    </xdr:from>
    <xdr:to>
      <xdr:col>5</xdr:col>
      <xdr:colOff>638175</xdr:colOff>
      <xdr:row>7</xdr:row>
      <xdr:rowOff>104775</xdr:rowOff>
    </xdr:to>
    <xdr:pic>
      <xdr:nvPicPr>
        <xdr:cNvPr id="9" name="Picture 8" descr="World Resources Institute - Wikipedi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172200" y="523875"/>
          <a:ext cx="2590800" cy="914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523875</xdr:colOff>
      <xdr:row>3</xdr:row>
      <xdr:rowOff>95250</xdr:rowOff>
    </xdr:from>
    <xdr:to>
      <xdr:col>9</xdr:col>
      <xdr:colOff>28575</xdr:colOff>
      <xdr:row>8</xdr:row>
      <xdr:rowOff>0</xdr:rowOff>
    </xdr:to>
    <xdr:pic>
      <xdr:nvPicPr>
        <xdr:cNvPr id="10" name="Picture 9"/>
        <xdr:cNvPicPr preferRelativeResize="1">
          <a:picLocks noChangeAspect="1"/>
        </xdr:cNvPicPr>
      </xdr:nvPicPr>
      <xdr:blipFill>
        <a:blip r:embed="rId3">
          <a:extLst>
            <a:ext uri="{28A0092B-C50C-407E-A947-70E740481C1C}">
              <a14:useLocalDpi xmlns:a14="http://schemas.microsoft.com/office/drawing/2010/main" val="0"/>
            </a:ext>
          </a:extLst>
        </a:blip>
        <a:srcRect t="14508" b="15293"/>
        <a:stretch>
          <a:fillRect/>
        </a:stretch>
      </xdr:blipFill>
      <xdr:spPr bwMode="auto">
        <a:xfrm>
          <a:off x="12296775" y="666750"/>
          <a:ext cx="220980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38100</xdr:rowOff>
    </xdr:from>
    <xdr:to>
      <xdr:col>1</xdr:col>
      <xdr:colOff>2047875</xdr:colOff>
      <xdr:row>8</xdr:row>
      <xdr:rowOff>76200</xdr:rowOff>
    </xdr:to>
    <xdr:pic>
      <xdr:nvPicPr>
        <xdr:cNvPr id="11" name="Picture 1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609600" y="419100"/>
          <a:ext cx="2047875" cy="11811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12</xdr:row>
      <xdr:rowOff>0</xdr:rowOff>
    </xdr:from>
    <xdr:ext cx="304800" cy="304800"/>
    <xdr:sp macro="" textlink="">
      <xdr:nvSpPr>
        <xdr:cNvPr id="3" name="imgpreview" descr="https://hub.wrap.org.uk/document/image?i=2535973&amp;v=1"/>
        <xdr:cNvSpPr>
          <a:spLocks noChangeAspect="1" noChangeArrowheads="1"/>
        </xdr:cNvSpPr>
      </xdr:nvSpPr>
      <xdr:spPr bwMode="auto">
        <a:xfrm>
          <a:off x="14478000" y="22860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xdr:from>
      <xdr:col>8</xdr:col>
      <xdr:colOff>657225</xdr:colOff>
      <xdr:row>28</xdr:row>
      <xdr:rowOff>133350</xdr:rowOff>
    </xdr:from>
    <xdr:to>
      <xdr:col>12</xdr:col>
      <xdr:colOff>19050</xdr:colOff>
      <xdr:row>37</xdr:row>
      <xdr:rowOff>161925</xdr:rowOff>
    </xdr:to>
    <xdr:graphicFrame macro="">
      <xdr:nvGraphicFramePr>
        <xdr:cNvPr id="8" name="Chart 7"/>
        <xdr:cNvGraphicFramePr/>
      </xdr:nvGraphicFramePr>
      <xdr:xfrm>
        <a:off x="13916025" y="6858000"/>
        <a:ext cx="4552950" cy="273367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1533525</xdr:colOff>
      <xdr:row>2</xdr:row>
      <xdr:rowOff>190500</xdr:rowOff>
    </xdr:from>
    <xdr:to>
      <xdr:col>5</xdr:col>
      <xdr:colOff>638175</xdr:colOff>
      <xdr:row>7</xdr:row>
      <xdr:rowOff>152400</xdr:rowOff>
    </xdr:to>
    <xdr:pic>
      <xdr:nvPicPr>
        <xdr:cNvPr id="9" name="Picture 8" descr="World Resources Institute - Wikipedi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172200" y="571500"/>
          <a:ext cx="2590800" cy="914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523875</xdr:colOff>
      <xdr:row>3</xdr:row>
      <xdr:rowOff>152400</xdr:rowOff>
    </xdr:from>
    <xdr:to>
      <xdr:col>9</xdr:col>
      <xdr:colOff>28575</xdr:colOff>
      <xdr:row>8</xdr:row>
      <xdr:rowOff>57150</xdr:rowOff>
    </xdr:to>
    <xdr:pic>
      <xdr:nvPicPr>
        <xdr:cNvPr id="10" name="Picture 9"/>
        <xdr:cNvPicPr preferRelativeResize="1">
          <a:picLocks noChangeAspect="1"/>
        </xdr:cNvPicPr>
      </xdr:nvPicPr>
      <xdr:blipFill>
        <a:blip r:embed="rId3">
          <a:extLst>
            <a:ext uri="{28A0092B-C50C-407E-A947-70E740481C1C}">
              <a14:useLocalDpi xmlns:a14="http://schemas.microsoft.com/office/drawing/2010/main" val="0"/>
            </a:ext>
          </a:extLst>
        </a:blip>
        <a:srcRect t="14508" b="15293"/>
        <a:stretch>
          <a:fillRect/>
        </a:stretch>
      </xdr:blipFill>
      <xdr:spPr bwMode="auto">
        <a:xfrm>
          <a:off x="12296775" y="723900"/>
          <a:ext cx="2209800" cy="85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95250</xdr:rowOff>
    </xdr:from>
    <xdr:to>
      <xdr:col>1</xdr:col>
      <xdr:colOff>2047875</xdr:colOff>
      <xdr:row>8</xdr:row>
      <xdr:rowOff>123825</xdr:rowOff>
    </xdr:to>
    <xdr:pic>
      <xdr:nvPicPr>
        <xdr:cNvPr id="11" name="Picture 10"/>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609600" y="476250"/>
          <a:ext cx="2047875" cy="11715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ndrew.boulding@wrap.org.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ec.org/flwm/e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26B04-C0BC-4B51-80B8-863A42EBA673}">
  <dimension ref="B11:H51"/>
  <sheetViews>
    <sheetView zoomScale="80" zoomScaleNormal="80" workbookViewId="0" topLeftCell="A1">
      <selection activeCell="B33" sqref="B33"/>
    </sheetView>
  </sheetViews>
  <sheetFormatPr defaultColWidth="9.140625" defaultRowHeight="15"/>
  <cols>
    <col min="1" max="1" width="9.140625" style="1" customWidth="1"/>
    <col min="2" max="2" width="33.140625" style="1" bestFit="1" customWidth="1"/>
    <col min="3" max="3" width="59.7109375" style="1" bestFit="1" customWidth="1"/>
    <col min="4" max="4" width="25.421875" style="1" customWidth="1"/>
    <col min="5" max="5" width="16.140625" style="1" customWidth="1"/>
    <col min="6" max="16384" width="9.140625" style="1" customWidth="1"/>
  </cols>
  <sheetData>
    <row r="2" ht="15"/>
    <row r="3" ht="15"/>
    <row r="4" ht="15"/>
    <row r="5" ht="15"/>
    <row r="6" ht="15"/>
    <row r="7" ht="15"/>
    <row r="8" ht="15"/>
    <row r="9" ht="15"/>
    <row r="10" ht="15"/>
    <row r="11" spans="2:8" ht="15.75" thickBot="1">
      <c r="B11" s="15"/>
      <c r="C11" s="15"/>
      <c r="D11" s="15"/>
      <c r="E11" s="15"/>
      <c r="H11"/>
    </row>
    <row r="12" spans="2:5" ht="15">
      <c r="B12" s="16"/>
      <c r="C12" s="3"/>
      <c r="D12" s="3"/>
      <c r="E12" s="3"/>
    </row>
    <row r="13" spans="2:5" ht="21">
      <c r="B13" s="17" t="s">
        <v>0</v>
      </c>
      <c r="C13" s="3"/>
      <c r="D13" s="3"/>
      <c r="E13" s="3"/>
    </row>
    <row r="14" spans="2:5" ht="15">
      <c r="B14" s="2"/>
      <c r="C14" s="3"/>
      <c r="D14" s="3"/>
      <c r="E14" s="3"/>
    </row>
    <row r="15" spans="2:6" ht="15">
      <c r="B15" s="4" t="s">
        <v>1</v>
      </c>
      <c r="C15" s="78" t="s">
        <v>19</v>
      </c>
      <c r="D15" s="78"/>
      <c r="E15" s="78"/>
      <c r="F15"/>
    </row>
    <row r="16" spans="2:5" ht="15">
      <c r="B16" s="2"/>
      <c r="C16" s="3"/>
      <c r="D16" s="20"/>
      <c r="E16" s="3"/>
    </row>
    <row r="17" spans="2:7" ht="15">
      <c r="B17" s="2" t="s">
        <v>2</v>
      </c>
      <c r="C17" s="5" t="s">
        <v>18</v>
      </c>
      <c r="D17" s="3"/>
      <c r="E17" s="3"/>
      <c r="G17"/>
    </row>
    <row r="18" spans="2:5" ht="15">
      <c r="B18" s="2" t="s">
        <v>3</v>
      </c>
      <c r="C18" s="3" t="s">
        <v>20</v>
      </c>
      <c r="D18" s="3"/>
      <c r="E18" s="3"/>
    </row>
    <row r="19" spans="2:5" ht="15">
      <c r="B19" s="2" t="s">
        <v>4</v>
      </c>
      <c r="C19" s="3" t="s">
        <v>5</v>
      </c>
      <c r="D19" s="3"/>
      <c r="E19" s="3"/>
    </row>
    <row r="20" spans="2:5" ht="15">
      <c r="B20" s="2" t="s">
        <v>6</v>
      </c>
      <c r="C20" s="6">
        <v>44103</v>
      </c>
      <c r="D20" s="3"/>
      <c r="E20" s="3"/>
    </row>
    <row r="21" spans="2:5" ht="15">
      <c r="B21" s="2"/>
      <c r="C21" s="3"/>
      <c r="D21" s="3"/>
      <c r="E21" s="21"/>
    </row>
    <row r="22" spans="2:5" ht="15">
      <c r="B22" s="2" t="s">
        <v>7</v>
      </c>
      <c r="C22" s="3" t="s">
        <v>8</v>
      </c>
      <c r="D22" s="3"/>
      <c r="E22" s="3"/>
    </row>
    <row r="23" spans="2:5" ht="15">
      <c r="B23" s="2"/>
      <c r="C23" s="3" t="s">
        <v>9</v>
      </c>
      <c r="D23" s="3"/>
      <c r="E23" s="3"/>
    </row>
    <row r="24" spans="2:5" ht="15">
      <c r="B24" s="2" t="s">
        <v>10</v>
      </c>
      <c r="C24" s="7" t="s">
        <v>11</v>
      </c>
      <c r="D24" s="3"/>
      <c r="E24" s="3"/>
    </row>
    <row r="25" spans="2:5" ht="15">
      <c r="B25" s="3"/>
      <c r="C25" s="3"/>
      <c r="D25" s="3"/>
      <c r="E25" s="3"/>
    </row>
    <row r="26" spans="2:5" ht="15">
      <c r="B26" s="2" t="s">
        <v>12</v>
      </c>
      <c r="C26" s="3" t="s">
        <v>21</v>
      </c>
      <c r="D26" s="3"/>
      <c r="E26" s="3"/>
    </row>
    <row r="27" spans="2:5" ht="15">
      <c r="B27" s="3"/>
      <c r="C27" s="3"/>
      <c r="D27" s="3"/>
      <c r="E27" s="3"/>
    </row>
    <row r="28" spans="2:5" ht="15">
      <c r="B28" s="2" t="s">
        <v>13</v>
      </c>
      <c r="C28" s="3"/>
      <c r="D28" s="3"/>
      <c r="E28" s="3"/>
    </row>
    <row r="29" spans="2:5" ht="15">
      <c r="B29" s="2"/>
      <c r="C29" s="3"/>
      <c r="D29" s="3"/>
      <c r="E29" s="3"/>
    </row>
    <row r="30" spans="2:5" ht="18.75" customHeight="1">
      <c r="B30" s="18" t="s">
        <v>6</v>
      </c>
      <c r="C30" s="19" t="s">
        <v>4</v>
      </c>
      <c r="D30" s="19" t="s">
        <v>14</v>
      </c>
      <c r="E30" s="19" t="s">
        <v>15</v>
      </c>
    </row>
    <row r="31" spans="2:5" ht="15">
      <c r="B31" s="8">
        <v>44103</v>
      </c>
      <c r="C31" s="9" t="s">
        <v>5</v>
      </c>
      <c r="D31" s="10" t="s">
        <v>16</v>
      </c>
      <c r="E31" s="11" t="s">
        <v>17</v>
      </c>
    </row>
    <row r="32" spans="2:5" ht="15">
      <c r="B32" s="8">
        <v>44106</v>
      </c>
      <c r="C32" s="9" t="s">
        <v>23</v>
      </c>
      <c r="D32" s="11" t="s">
        <v>24</v>
      </c>
      <c r="E32" s="11" t="s">
        <v>17</v>
      </c>
    </row>
    <row r="33" spans="2:5" ht="15">
      <c r="B33" s="8"/>
      <c r="C33" s="9"/>
      <c r="D33" s="12"/>
      <c r="E33" s="11"/>
    </row>
    <row r="34" spans="2:5" ht="15">
      <c r="B34" s="8"/>
      <c r="C34" s="9"/>
      <c r="D34" s="12"/>
      <c r="E34" s="11"/>
    </row>
    <row r="35" spans="2:5" ht="63" customHeight="1">
      <c r="B35" s="8"/>
      <c r="C35" s="9"/>
      <c r="D35" s="13"/>
      <c r="E35" s="11"/>
    </row>
    <row r="36" spans="2:5" ht="15">
      <c r="B36" s="14"/>
      <c r="C36" s="9"/>
      <c r="D36" s="11"/>
      <c r="E36" s="11"/>
    </row>
    <row r="37" spans="2:5" ht="15">
      <c r="B37" s="14"/>
      <c r="C37" s="9"/>
      <c r="D37" s="11"/>
      <c r="E37" s="11"/>
    </row>
    <row r="38" spans="2:5" ht="15">
      <c r="B38" s="14"/>
      <c r="C38" s="9"/>
      <c r="D38" s="11"/>
      <c r="E38" s="11"/>
    </row>
    <row r="39" spans="2:5" ht="15">
      <c r="B39" s="14"/>
      <c r="C39" s="9"/>
      <c r="D39" s="11"/>
      <c r="E39" s="11"/>
    </row>
    <row r="40" spans="2:5" ht="15">
      <c r="B40" s="14"/>
      <c r="C40" s="9"/>
      <c r="D40" s="11"/>
      <c r="E40" s="11"/>
    </row>
    <row r="41" spans="2:5" ht="15">
      <c r="B41" s="14"/>
      <c r="C41" s="9"/>
      <c r="D41" s="11"/>
      <c r="E41" s="11"/>
    </row>
    <row r="42" spans="2:5" ht="15">
      <c r="B42" s="14"/>
      <c r="C42" s="9"/>
      <c r="D42" s="11"/>
      <c r="E42" s="11"/>
    </row>
    <row r="43" spans="2:5" ht="15">
      <c r="B43" s="14"/>
      <c r="C43" s="9"/>
      <c r="D43" s="11"/>
      <c r="E43" s="11"/>
    </row>
    <row r="44" spans="2:5" ht="15">
      <c r="B44" s="14"/>
      <c r="C44" s="9"/>
      <c r="D44" s="11"/>
      <c r="E44" s="11"/>
    </row>
    <row r="45" spans="2:5" ht="15">
      <c r="B45" s="14"/>
      <c r="C45" s="9"/>
      <c r="D45" s="11"/>
      <c r="E45" s="11"/>
    </row>
    <row r="46" spans="2:5" ht="15">
      <c r="B46" s="14"/>
      <c r="C46" s="9"/>
      <c r="D46" s="11"/>
      <c r="E46" s="11"/>
    </row>
    <row r="47" spans="2:5" ht="15">
      <c r="B47" s="14"/>
      <c r="C47" s="9"/>
      <c r="D47" s="11"/>
      <c r="E47" s="11"/>
    </row>
    <row r="48" spans="2:5" ht="15">
      <c r="B48" s="14"/>
      <c r="C48" s="9"/>
      <c r="D48" s="11"/>
      <c r="E48" s="11"/>
    </row>
    <row r="49" spans="2:5" ht="15">
      <c r="B49" s="14"/>
      <c r="C49" s="9"/>
      <c r="D49" s="11"/>
      <c r="E49" s="11"/>
    </row>
    <row r="50" spans="2:5" ht="15">
      <c r="B50" s="2"/>
      <c r="C50" s="3"/>
      <c r="D50" s="3"/>
      <c r="E50" s="3"/>
    </row>
    <row r="51" spans="2:5" ht="15">
      <c r="B51" s="2"/>
      <c r="C51" s="3"/>
      <c r="D51" s="3"/>
      <c r="E51" s="3"/>
    </row>
  </sheetData>
  <mergeCells count="1">
    <mergeCell ref="C15:E15"/>
  </mergeCells>
  <hyperlinks>
    <hyperlink ref="C24" r:id="rId1" display="mailto:andrew.boulding@wrap.org.uk"/>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C021B-B306-4037-8256-5EB868073CF9}">
  <dimension ref="B11:O32"/>
  <sheetViews>
    <sheetView zoomScale="85" zoomScaleNormal="85" workbookViewId="0" topLeftCell="A7">
      <selection activeCell="V23" sqref="V23"/>
    </sheetView>
  </sheetViews>
  <sheetFormatPr defaultColWidth="9.140625" defaultRowHeight="15"/>
  <cols>
    <col min="1" max="16384" width="9.140625" style="1" customWidth="1"/>
  </cols>
  <sheetData>
    <row r="11" spans="2:15" ht="15" thickBot="1">
      <c r="B11" s="15"/>
      <c r="C11" s="15"/>
      <c r="D11" s="15"/>
      <c r="E11" s="15"/>
      <c r="F11" s="15"/>
      <c r="G11" s="15"/>
      <c r="H11" s="15"/>
      <c r="I11" s="15"/>
      <c r="J11" s="15"/>
      <c r="K11" s="15"/>
      <c r="L11" s="15"/>
      <c r="M11" s="15"/>
      <c r="N11" s="15"/>
      <c r="O11" s="15"/>
    </row>
    <row r="12" spans="2:5" ht="15">
      <c r="B12" s="16"/>
      <c r="C12" s="3"/>
      <c r="D12" s="3"/>
      <c r="E12" s="3"/>
    </row>
    <row r="13" spans="2:15" ht="23.25" customHeight="1">
      <c r="B13" s="81" t="s">
        <v>27</v>
      </c>
      <c r="C13" s="81"/>
      <c r="D13" s="81"/>
      <c r="E13" s="81"/>
      <c r="F13" s="81"/>
      <c r="G13" s="81"/>
      <c r="H13" s="81"/>
      <c r="I13" s="81"/>
      <c r="J13" s="81"/>
      <c r="K13" s="81"/>
      <c r="L13" s="81"/>
      <c r="M13" s="81"/>
      <c r="N13" s="81"/>
      <c r="O13" s="81"/>
    </row>
    <row r="14" spans="2:15" ht="12" customHeight="1" thickBot="1">
      <c r="B14" s="15"/>
      <c r="C14" s="15"/>
      <c r="D14" s="15"/>
      <c r="E14" s="15"/>
      <c r="F14" s="15"/>
      <c r="G14" s="15"/>
      <c r="H14" s="15"/>
      <c r="I14" s="15"/>
      <c r="J14" s="15"/>
      <c r="K14" s="15"/>
      <c r="L14" s="15"/>
      <c r="M14" s="15"/>
      <c r="N14" s="15"/>
      <c r="O14" s="15"/>
    </row>
    <row r="15" spans="2:5" ht="15">
      <c r="B15" s="16"/>
      <c r="C15" s="3"/>
      <c r="D15" s="3"/>
      <c r="E15" s="3"/>
    </row>
    <row r="16" spans="2:15" ht="15" customHeight="1">
      <c r="B16" s="82" t="s">
        <v>60</v>
      </c>
      <c r="C16" s="82"/>
      <c r="D16" s="82"/>
      <c r="E16" s="82"/>
      <c r="F16" s="82"/>
      <c r="G16" s="82"/>
      <c r="H16" s="82"/>
      <c r="I16" s="82"/>
      <c r="J16" s="82"/>
      <c r="K16" s="82"/>
      <c r="L16" s="82"/>
      <c r="M16" s="82"/>
      <c r="N16" s="82"/>
      <c r="O16" s="82"/>
    </row>
    <row r="17" spans="2:15" ht="80.25" customHeight="1">
      <c r="B17" s="82"/>
      <c r="C17" s="82"/>
      <c r="D17" s="82"/>
      <c r="E17" s="82"/>
      <c r="F17" s="82"/>
      <c r="G17" s="82"/>
      <c r="H17" s="82"/>
      <c r="I17" s="82"/>
      <c r="J17" s="82"/>
      <c r="K17" s="82"/>
      <c r="L17" s="82"/>
      <c r="M17" s="82"/>
      <c r="N17" s="82"/>
      <c r="O17" s="82"/>
    </row>
    <row r="18" spans="2:15" ht="14.25" customHeight="1">
      <c r="B18" s="23"/>
      <c r="C18" s="23"/>
      <c r="D18" s="23"/>
      <c r="E18" s="23"/>
      <c r="F18" s="23"/>
      <c r="G18" s="23"/>
      <c r="H18" s="23"/>
      <c r="I18" s="23"/>
      <c r="J18" s="23"/>
      <c r="K18" s="23"/>
      <c r="L18" s="23"/>
      <c r="M18" s="23"/>
      <c r="N18" s="23"/>
      <c r="O18" s="23"/>
    </row>
    <row r="19" spans="2:15" ht="75.75" customHeight="1">
      <c r="B19" s="82" t="s">
        <v>61</v>
      </c>
      <c r="C19" s="82"/>
      <c r="D19" s="82"/>
      <c r="E19" s="82"/>
      <c r="F19" s="82"/>
      <c r="G19" s="82"/>
      <c r="H19" s="82"/>
      <c r="I19" s="82"/>
      <c r="J19" s="82"/>
      <c r="K19" s="82"/>
      <c r="L19" s="82"/>
      <c r="M19" s="82"/>
      <c r="N19" s="82"/>
      <c r="O19" s="82"/>
    </row>
    <row r="20" spans="2:15" ht="15">
      <c r="B20" s="24"/>
      <c r="C20" s="24"/>
      <c r="D20" s="24"/>
      <c r="E20" s="24"/>
      <c r="F20" s="24"/>
      <c r="G20" s="24"/>
      <c r="H20" s="24"/>
      <c r="I20" s="24"/>
      <c r="J20" s="24"/>
      <c r="K20" s="24"/>
      <c r="L20" s="24"/>
      <c r="M20" s="24"/>
      <c r="N20" s="24"/>
      <c r="O20" s="24"/>
    </row>
    <row r="21" spans="2:15" ht="52.05" customHeight="1">
      <c r="B21" s="82" t="s">
        <v>62</v>
      </c>
      <c r="C21" s="82"/>
      <c r="D21" s="82"/>
      <c r="E21" s="82"/>
      <c r="F21" s="82"/>
      <c r="G21" s="82"/>
      <c r="H21" s="82"/>
      <c r="I21" s="82"/>
      <c r="J21" s="82"/>
      <c r="K21" s="82"/>
      <c r="L21" s="82"/>
      <c r="M21" s="82"/>
      <c r="N21" s="82"/>
      <c r="O21" s="82"/>
    </row>
    <row r="22" ht="15">
      <c r="B22" s="25" t="s">
        <v>28</v>
      </c>
    </row>
    <row r="23" spans="2:15" ht="32.25" customHeight="1">
      <c r="B23" s="83" t="s">
        <v>63</v>
      </c>
      <c r="C23" s="83"/>
      <c r="D23" s="83"/>
      <c r="E23" s="83"/>
      <c r="F23" s="83"/>
      <c r="G23" s="83"/>
      <c r="H23" s="83"/>
      <c r="I23" s="83"/>
      <c r="J23" s="83"/>
      <c r="K23" s="83"/>
      <c r="L23" s="83"/>
      <c r="M23" s="83"/>
      <c r="N23" s="83"/>
      <c r="O23" s="83"/>
    </row>
    <row r="24" ht="23.55" customHeight="1"/>
    <row r="25" ht="15">
      <c r="B25" s="25" t="s">
        <v>29</v>
      </c>
    </row>
    <row r="26" spans="2:15" ht="121.5" customHeight="1">
      <c r="B26" s="79" t="s">
        <v>77</v>
      </c>
      <c r="C26" s="79"/>
      <c r="D26" s="79"/>
      <c r="E26" s="79"/>
      <c r="F26" s="79"/>
      <c r="G26" s="79"/>
      <c r="H26" s="79"/>
      <c r="I26" s="79"/>
      <c r="J26" s="79"/>
      <c r="K26" s="79"/>
      <c r="L26" s="79"/>
      <c r="M26" s="79"/>
      <c r="N26" s="79"/>
      <c r="O26" s="79"/>
    </row>
    <row r="27" ht="15" hidden="1"/>
    <row r="28" ht="15">
      <c r="B28" s="25" t="s">
        <v>83</v>
      </c>
    </row>
    <row r="29" spans="2:15" ht="99" customHeight="1">
      <c r="B29" s="79" t="s">
        <v>78</v>
      </c>
      <c r="C29" s="79"/>
      <c r="D29" s="79"/>
      <c r="E29" s="79"/>
      <c r="F29" s="79"/>
      <c r="G29" s="79"/>
      <c r="H29" s="79"/>
      <c r="I29" s="79"/>
      <c r="J29" s="79"/>
      <c r="K29" s="79"/>
      <c r="L29" s="79"/>
      <c r="M29" s="79"/>
      <c r="N29" s="79"/>
      <c r="O29" s="79"/>
    </row>
    <row r="30" spans="2:15" ht="15">
      <c r="B30" s="26"/>
      <c r="C30" s="26"/>
      <c r="D30" s="26"/>
      <c r="E30" s="26"/>
      <c r="F30" s="26"/>
      <c r="G30" s="26"/>
      <c r="H30" s="26"/>
      <c r="I30" s="26"/>
      <c r="J30" s="26"/>
      <c r="K30" s="26"/>
      <c r="L30" s="26"/>
      <c r="M30" s="26"/>
      <c r="N30" s="26"/>
      <c r="O30" s="26"/>
    </row>
    <row r="31" spans="2:15" ht="31.5" customHeight="1">
      <c r="B31" s="80" t="s">
        <v>79</v>
      </c>
      <c r="C31" s="80"/>
      <c r="D31" s="80"/>
      <c r="E31" s="80"/>
      <c r="F31" s="80"/>
      <c r="G31" s="80"/>
      <c r="H31" s="80"/>
      <c r="I31" s="80"/>
      <c r="J31" s="80"/>
      <c r="K31" s="80"/>
      <c r="L31" s="80"/>
      <c r="M31" s="80"/>
      <c r="N31" s="80"/>
      <c r="O31" s="80"/>
    </row>
    <row r="32" spans="2:7" ht="15">
      <c r="B32" s="33" t="s">
        <v>91</v>
      </c>
      <c r="G32" s="32" t="s">
        <v>96</v>
      </c>
    </row>
  </sheetData>
  <mergeCells count="8">
    <mergeCell ref="B29:O29"/>
    <mergeCell ref="B31:O31"/>
    <mergeCell ref="B13:O13"/>
    <mergeCell ref="B16:O17"/>
    <mergeCell ref="B19:O19"/>
    <mergeCell ref="B23:O23"/>
    <mergeCell ref="B26:O26"/>
    <mergeCell ref="B21:O21"/>
  </mergeCells>
  <hyperlinks>
    <hyperlink ref="G32" r:id="rId1" display="http://www.cec.org/flwm/es/"/>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1391F-4E7A-446A-BD35-62A7AC45AB41}">
  <dimension ref="A2:S80"/>
  <sheetViews>
    <sheetView zoomScale="85" zoomScaleNormal="85" workbookViewId="0" topLeftCell="A13">
      <selection activeCell="D50" sqref="D50:D51"/>
    </sheetView>
  </sheetViews>
  <sheetFormatPr defaultColWidth="9.140625" defaultRowHeight="15"/>
  <cols>
    <col min="1" max="1" width="9.140625" style="1" customWidth="1"/>
    <col min="2" max="2" width="34.28125" style="1" customWidth="1"/>
    <col min="3" max="3" width="26.140625" style="1" customWidth="1"/>
    <col min="4" max="4" width="23.00390625" style="1" customWidth="1"/>
    <col min="5" max="6" width="29.28125" style="1" customWidth="1"/>
    <col min="7" max="7" width="25.421875" style="1" customWidth="1"/>
    <col min="8" max="8" width="22.28125" style="1" customWidth="1"/>
    <col min="9" max="9" width="18.28125" style="1" customWidth="1"/>
    <col min="10" max="10" width="22.140625" style="1" customWidth="1"/>
    <col min="11" max="11" width="23.00390625" style="1" customWidth="1"/>
    <col min="12" max="12" width="14.421875" style="1" customWidth="1"/>
    <col min="13" max="14" width="9.140625" style="1" customWidth="1"/>
    <col min="15" max="15" width="9.7109375" style="1" customWidth="1"/>
    <col min="16" max="17" width="9.140625" style="1" customWidth="1"/>
    <col min="18" max="19" width="9.140625" style="1" hidden="1" customWidth="1"/>
    <col min="20" max="20" width="9.140625" style="1" customWidth="1"/>
    <col min="21" max="16384" width="9.140625" style="1" customWidth="1"/>
  </cols>
  <sheetData>
    <row r="2" ht="15">
      <c r="S2" s="31" t="s">
        <v>75</v>
      </c>
    </row>
    <row r="3" ht="15">
      <c r="S3" s="31" t="s">
        <v>70</v>
      </c>
    </row>
    <row r="4" ht="15">
      <c r="S4" s="31" t="s">
        <v>59</v>
      </c>
    </row>
    <row r="5" ht="15">
      <c r="S5" s="31" t="s">
        <v>58</v>
      </c>
    </row>
    <row r="6" ht="15">
      <c r="S6" s="31" t="s">
        <v>71</v>
      </c>
    </row>
    <row r="7" ht="15">
      <c r="S7" s="31" t="s">
        <v>72</v>
      </c>
    </row>
    <row r="8" ht="15">
      <c r="S8" s="31" t="s">
        <v>73</v>
      </c>
    </row>
    <row r="9" ht="15">
      <c r="S9" s="31" t="s">
        <v>74</v>
      </c>
    </row>
    <row r="10" ht="15">
      <c r="S10" s="31" t="s">
        <v>76</v>
      </c>
    </row>
    <row r="11" spans="2:11" ht="15" thickBot="1">
      <c r="B11" s="15"/>
      <c r="C11" s="15"/>
      <c r="D11" s="15"/>
      <c r="E11" s="15"/>
      <c r="F11" s="15"/>
      <c r="G11" s="15"/>
      <c r="H11" s="15"/>
      <c r="I11" s="15"/>
      <c r="K11"/>
    </row>
    <row r="12" spans="2:19" ht="15">
      <c r="B12" s="16"/>
      <c r="C12" s="16"/>
      <c r="D12" s="16"/>
      <c r="E12" s="3"/>
      <c r="F12" s="3"/>
      <c r="G12" s="3"/>
      <c r="H12" s="3"/>
      <c r="S12" s="31" t="s">
        <v>38</v>
      </c>
    </row>
    <row r="13" spans="2:19" ht="68.25" customHeight="1">
      <c r="B13" s="103" t="s">
        <v>30</v>
      </c>
      <c r="C13" s="103"/>
      <c r="D13" s="103"/>
      <c r="E13" s="103"/>
      <c r="F13" s="103"/>
      <c r="G13" s="103"/>
      <c r="H13" s="103"/>
      <c r="I13" s="103"/>
      <c r="S13" s="31" t="s">
        <v>57</v>
      </c>
    </row>
    <row r="14" spans="2:19" ht="15" thickBot="1">
      <c r="B14" s="15"/>
      <c r="C14" s="15"/>
      <c r="D14" s="15"/>
      <c r="E14" s="15"/>
      <c r="F14" s="15"/>
      <c r="G14" s="15"/>
      <c r="H14" s="15"/>
      <c r="I14" s="15"/>
      <c r="S14" s="31" t="s">
        <v>55</v>
      </c>
    </row>
    <row r="15" spans="2:19" ht="15">
      <c r="B15" s="16"/>
      <c r="C15" s="16"/>
      <c r="D15" s="16"/>
      <c r="E15" s="3"/>
      <c r="F15" s="3"/>
      <c r="G15" s="3"/>
      <c r="H15" s="3"/>
      <c r="S15" s="31" t="s">
        <v>56</v>
      </c>
    </row>
    <row r="16" spans="2:8" ht="25.8">
      <c r="B16" s="22" t="s">
        <v>46</v>
      </c>
      <c r="C16" s="22"/>
      <c r="D16" s="22"/>
      <c r="E16" s="3"/>
      <c r="F16" s="3"/>
      <c r="G16" s="3"/>
      <c r="H16" s="3"/>
    </row>
    <row r="17" spans="2:18" ht="15.6">
      <c r="B17" s="109" t="s">
        <v>32</v>
      </c>
      <c r="C17" s="110"/>
      <c r="D17" s="110"/>
      <c r="E17" s="111"/>
      <c r="F17" s="113"/>
      <c r="G17" s="113"/>
      <c r="H17" s="113"/>
      <c r="R17" s="31" t="s">
        <v>65</v>
      </c>
    </row>
    <row r="18" spans="2:18" ht="15.6">
      <c r="B18" s="112" t="s">
        <v>80</v>
      </c>
      <c r="C18" s="112"/>
      <c r="D18" s="112"/>
      <c r="E18" s="112"/>
      <c r="F18" s="114"/>
      <c r="G18" s="114"/>
      <c r="H18" s="114"/>
      <c r="R18" s="31" t="s">
        <v>66</v>
      </c>
    </row>
    <row r="19" spans="2:18" ht="15">
      <c r="B19" s="16"/>
      <c r="C19" s="16"/>
      <c r="D19" s="16"/>
      <c r="E19" s="3"/>
      <c r="F19" s="3"/>
      <c r="G19" s="3"/>
      <c r="R19" s="31"/>
    </row>
    <row r="20" spans="1:18" ht="25.8">
      <c r="A20" s="34"/>
      <c r="B20" s="35" t="s">
        <v>33</v>
      </c>
      <c r="C20" s="35"/>
      <c r="D20" s="35"/>
      <c r="E20" s="36"/>
      <c r="F20" s="36"/>
      <c r="G20" s="36"/>
      <c r="H20" s="34"/>
      <c r="I20" s="34"/>
      <c r="J20" s="34"/>
      <c r="K20" s="34"/>
      <c r="L20" s="34"/>
      <c r="M20" s="34"/>
      <c r="R20" s="31" t="s">
        <v>68</v>
      </c>
    </row>
    <row r="21" spans="1:18" ht="15">
      <c r="A21" s="34"/>
      <c r="B21" s="37"/>
      <c r="C21" s="37"/>
      <c r="D21" s="37"/>
      <c r="E21" s="36"/>
      <c r="F21" s="36"/>
      <c r="G21" s="36"/>
      <c r="H21" s="34"/>
      <c r="I21" s="34"/>
      <c r="J21" s="34"/>
      <c r="K21" s="34"/>
      <c r="L21" s="34"/>
      <c r="M21" s="34"/>
      <c r="R21" s="31" t="s">
        <v>64</v>
      </c>
    </row>
    <row r="22" spans="1:18" ht="21.75" customHeight="1">
      <c r="A22" s="34"/>
      <c r="B22" s="88" t="s">
        <v>34</v>
      </c>
      <c r="C22" s="88"/>
      <c r="D22" s="88"/>
      <c r="E22" s="88"/>
      <c r="F22" s="108" t="s">
        <v>69</v>
      </c>
      <c r="G22" s="108"/>
      <c r="H22" s="108"/>
      <c r="I22" s="34"/>
      <c r="J22" s="34"/>
      <c r="K22" s="34"/>
      <c r="L22" s="34"/>
      <c r="M22" s="34"/>
      <c r="R22" s="31" t="s">
        <v>67</v>
      </c>
    </row>
    <row r="23" spans="1:13" ht="21" customHeight="1">
      <c r="A23" s="34"/>
      <c r="B23" s="88" t="s">
        <v>35</v>
      </c>
      <c r="C23" s="88"/>
      <c r="D23" s="88"/>
      <c r="E23" s="88"/>
      <c r="F23" s="108"/>
      <c r="G23" s="108"/>
      <c r="H23" s="108"/>
      <c r="I23" s="34"/>
      <c r="J23" s="34"/>
      <c r="K23" s="34"/>
      <c r="L23" s="34"/>
      <c r="M23" s="34"/>
    </row>
    <row r="24" spans="1:13" ht="21" customHeight="1">
      <c r="A24" s="34"/>
      <c r="B24" s="99" t="s">
        <v>36</v>
      </c>
      <c r="C24" s="100"/>
      <c r="D24" s="100"/>
      <c r="E24" s="101"/>
      <c r="F24" s="115" t="s">
        <v>38</v>
      </c>
      <c r="G24" s="116"/>
      <c r="H24" s="117"/>
      <c r="I24" s="34"/>
      <c r="J24" s="34"/>
      <c r="K24" s="34"/>
      <c r="L24" s="34"/>
      <c r="M24" s="34"/>
    </row>
    <row r="25" spans="1:13" ht="21" customHeight="1">
      <c r="A25" s="34"/>
      <c r="B25" s="99" t="s">
        <v>37</v>
      </c>
      <c r="C25" s="100"/>
      <c r="D25" s="100"/>
      <c r="E25" s="101"/>
      <c r="F25" s="108" t="s">
        <v>65</v>
      </c>
      <c r="G25" s="108"/>
      <c r="H25" s="108"/>
      <c r="I25" s="34"/>
      <c r="J25" s="34"/>
      <c r="K25" s="34"/>
      <c r="L25" s="34"/>
      <c r="M25" s="34"/>
    </row>
    <row r="26" spans="1:13" ht="15">
      <c r="A26" s="34"/>
      <c r="B26" s="34"/>
      <c r="C26" s="34"/>
      <c r="D26" s="34"/>
      <c r="E26" s="34"/>
      <c r="F26" s="34"/>
      <c r="G26" s="34"/>
      <c r="H26" s="34"/>
      <c r="I26" s="34"/>
      <c r="J26" s="34"/>
      <c r="K26" s="34"/>
      <c r="L26" s="34"/>
      <c r="M26" s="34"/>
    </row>
    <row r="27" spans="1:13" ht="25.8">
      <c r="A27" s="34"/>
      <c r="B27" s="35" t="s">
        <v>100</v>
      </c>
      <c r="C27" s="35"/>
      <c r="D27" s="35"/>
      <c r="E27" s="34"/>
      <c r="F27" s="34"/>
      <c r="G27" s="34"/>
      <c r="H27" s="34"/>
      <c r="I27" s="34"/>
      <c r="J27" s="34"/>
      <c r="K27" s="34"/>
      <c r="L27" s="34"/>
      <c r="M27" s="34"/>
    </row>
    <row r="28" spans="1:13" ht="15" thickBot="1">
      <c r="A28" s="34"/>
      <c r="B28" s="34"/>
      <c r="C28" s="34"/>
      <c r="D28" s="34"/>
      <c r="E28" s="34"/>
      <c r="F28" s="34"/>
      <c r="G28" s="34"/>
      <c r="H28" s="34"/>
      <c r="I28" s="34"/>
      <c r="J28" s="34"/>
      <c r="K28" s="34"/>
      <c r="L28" s="34"/>
      <c r="M28" s="34"/>
    </row>
    <row r="29" spans="1:13" ht="54" customHeight="1">
      <c r="A29" s="34"/>
      <c r="B29" s="89" t="s">
        <v>81</v>
      </c>
      <c r="C29" s="91" t="s">
        <v>89</v>
      </c>
      <c r="D29" s="91" t="s">
        <v>45</v>
      </c>
      <c r="E29" s="91" t="s">
        <v>90</v>
      </c>
      <c r="F29" s="91" t="s">
        <v>37</v>
      </c>
      <c r="G29" s="97" t="s">
        <v>84</v>
      </c>
      <c r="H29" s="93" t="s">
        <v>82</v>
      </c>
      <c r="I29" s="34"/>
      <c r="J29" s="34"/>
      <c r="K29" s="34"/>
      <c r="L29" s="34"/>
      <c r="M29" s="34"/>
    </row>
    <row r="30" spans="1:13" ht="72" customHeight="1">
      <c r="A30" s="34"/>
      <c r="B30" s="90"/>
      <c r="C30" s="92"/>
      <c r="D30" s="92"/>
      <c r="E30" s="92"/>
      <c r="F30" s="92"/>
      <c r="G30" s="98"/>
      <c r="H30" s="94"/>
      <c r="I30" s="34"/>
      <c r="J30" s="34"/>
      <c r="K30" s="34"/>
      <c r="L30" s="34"/>
      <c r="M30" s="34"/>
    </row>
    <row r="31" spans="1:13" ht="15">
      <c r="A31" s="34"/>
      <c r="B31" s="38" t="s">
        <v>42</v>
      </c>
      <c r="C31" s="39">
        <v>25</v>
      </c>
      <c r="D31" s="40" t="str">
        <f>IF(C31&gt;0,$F$24," ")</f>
        <v>Pesos mexicanos</v>
      </c>
      <c r="E31" s="41">
        <v>4</v>
      </c>
      <c r="F31" s="40" t="str">
        <f>IF(E31&gt;0,$F$25," ")</f>
        <v>Kilogramos</v>
      </c>
      <c r="G31" s="42">
        <f>IF(C31&gt;0,C31*E31," ")</f>
        <v>100</v>
      </c>
      <c r="H31" s="43">
        <f>IF(C31&gt;0,G31/$G$45," ")</f>
        <v>0.0851063829787234</v>
      </c>
      <c r="I31" s="34"/>
      <c r="J31" s="34"/>
      <c r="K31" s="34"/>
      <c r="L31" s="34"/>
      <c r="M31" s="34"/>
    </row>
    <row r="32" spans="1:13" ht="15">
      <c r="A32" s="34"/>
      <c r="B32" s="38" t="s">
        <v>41</v>
      </c>
      <c r="C32" s="39">
        <v>75</v>
      </c>
      <c r="D32" s="40" t="str">
        <f aca="true" t="shared" si="0" ref="D32:D34">IF(C32&gt;0,$F$24," ")</f>
        <v>Pesos mexicanos</v>
      </c>
      <c r="E32" s="41">
        <v>3</v>
      </c>
      <c r="F32" s="40" t="str">
        <f aca="true" t="shared" si="1" ref="F32:F34">IF(E32&gt;0,$F$25," ")</f>
        <v>Kilogramos</v>
      </c>
      <c r="G32" s="42">
        <f aca="true" t="shared" si="2" ref="G32:G44">IF(C32&gt;0,C32*E32," ")</f>
        <v>225</v>
      </c>
      <c r="H32" s="43">
        <f aca="true" t="shared" si="3" ref="H32:H44">IF(C32&gt;0,G32/$G$45," ")</f>
        <v>0.19148936170212766</v>
      </c>
      <c r="I32" s="34"/>
      <c r="J32" s="34"/>
      <c r="K32" s="34"/>
      <c r="L32" s="34"/>
      <c r="M32" s="34"/>
    </row>
    <row r="33" spans="1:13" ht="15">
      <c r="A33" s="34"/>
      <c r="B33" s="38" t="s">
        <v>40</v>
      </c>
      <c r="C33" s="39">
        <v>50</v>
      </c>
      <c r="D33" s="40" t="str">
        <f t="shared" si="0"/>
        <v>Pesos mexicanos</v>
      </c>
      <c r="E33" s="41">
        <v>2</v>
      </c>
      <c r="F33" s="40" t="str">
        <f t="shared" si="1"/>
        <v>Kilogramos</v>
      </c>
      <c r="G33" s="42">
        <f t="shared" si="2"/>
        <v>100</v>
      </c>
      <c r="H33" s="43">
        <f t="shared" si="3"/>
        <v>0.0851063829787234</v>
      </c>
      <c r="I33" s="34"/>
      <c r="J33" s="34"/>
      <c r="K33" s="34"/>
      <c r="L33" s="34"/>
      <c r="M33" s="34"/>
    </row>
    <row r="34" spans="1:13" ht="15">
      <c r="A34" s="34"/>
      <c r="B34" s="38" t="s">
        <v>39</v>
      </c>
      <c r="C34" s="39">
        <v>75</v>
      </c>
      <c r="D34" s="40" t="str">
        <f t="shared" si="0"/>
        <v>Pesos mexicanos</v>
      </c>
      <c r="E34" s="41">
        <v>10</v>
      </c>
      <c r="F34" s="40" t="str">
        <f t="shared" si="1"/>
        <v>Kilogramos</v>
      </c>
      <c r="G34" s="42">
        <f t="shared" si="2"/>
        <v>750</v>
      </c>
      <c r="H34" s="43">
        <f t="shared" si="3"/>
        <v>0.6382978723404256</v>
      </c>
      <c r="I34" s="34"/>
      <c r="J34" s="34"/>
      <c r="K34" s="34"/>
      <c r="L34" s="34"/>
      <c r="M34" s="34"/>
    </row>
    <row r="35" spans="1:13" ht="15">
      <c r="A35" s="34"/>
      <c r="B35" s="38"/>
      <c r="C35" s="39"/>
      <c r="D35" s="40" t="str">
        <f aca="true" t="shared" si="4" ref="D35:D44">IF(C35&gt;0,$F$24," ")</f>
        <v xml:space="preserve"> </v>
      </c>
      <c r="E35" s="41"/>
      <c r="F35" s="40" t="str">
        <f aca="true" t="shared" si="5" ref="F35:F44">IF(E35&gt;0,$F$25," ")</f>
        <v xml:space="preserve"> </v>
      </c>
      <c r="G35" s="42" t="str">
        <f t="shared" si="2"/>
        <v xml:space="preserve"> </v>
      </c>
      <c r="H35" s="43" t="str">
        <f t="shared" si="3"/>
        <v xml:space="preserve"> </v>
      </c>
      <c r="I35" s="34"/>
      <c r="J35" s="34"/>
      <c r="K35" s="34"/>
      <c r="L35" s="34"/>
      <c r="M35" s="34"/>
    </row>
    <row r="36" spans="1:13" ht="15">
      <c r="A36" s="34"/>
      <c r="B36" s="38"/>
      <c r="C36" s="39"/>
      <c r="D36" s="40" t="str">
        <f t="shared" si="4"/>
        <v xml:space="preserve"> </v>
      </c>
      <c r="E36" s="41"/>
      <c r="F36" s="40" t="str">
        <f t="shared" si="5"/>
        <v xml:space="preserve"> </v>
      </c>
      <c r="G36" s="42" t="str">
        <f t="shared" si="2"/>
        <v xml:space="preserve"> </v>
      </c>
      <c r="H36" s="43" t="str">
        <f t="shared" si="3"/>
        <v xml:space="preserve"> </v>
      </c>
      <c r="I36" s="34"/>
      <c r="J36" s="34"/>
      <c r="K36" s="34"/>
      <c r="L36" s="34"/>
      <c r="M36" s="34"/>
    </row>
    <row r="37" spans="1:13" ht="15">
      <c r="A37" s="34"/>
      <c r="B37" s="38" t="s">
        <v>26</v>
      </c>
      <c r="C37" s="39"/>
      <c r="D37" s="40" t="str">
        <f t="shared" si="4"/>
        <v xml:space="preserve"> </v>
      </c>
      <c r="E37" s="41"/>
      <c r="F37" s="40" t="str">
        <f t="shared" si="5"/>
        <v xml:space="preserve"> </v>
      </c>
      <c r="G37" s="42" t="str">
        <f t="shared" si="2"/>
        <v xml:space="preserve"> </v>
      </c>
      <c r="H37" s="43" t="str">
        <f t="shared" si="3"/>
        <v xml:space="preserve"> </v>
      </c>
      <c r="I37" s="34"/>
      <c r="J37" s="34"/>
      <c r="K37" s="34"/>
      <c r="L37" s="34"/>
      <c r="M37" s="34"/>
    </row>
    <row r="38" spans="1:13" ht="15">
      <c r="A38" s="34"/>
      <c r="B38" s="38" t="s">
        <v>26</v>
      </c>
      <c r="C38" s="39"/>
      <c r="D38" s="40" t="str">
        <f t="shared" si="4"/>
        <v xml:space="preserve"> </v>
      </c>
      <c r="E38" s="41"/>
      <c r="F38" s="40" t="str">
        <f t="shared" si="5"/>
        <v xml:space="preserve"> </v>
      </c>
      <c r="G38" s="42" t="str">
        <f t="shared" si="2"/>
        <v xml:space="preserve"> </v>
      </c>
      <c r="H38" s="43" t="str">
        <f t="shared" si="3"/>
        <v xml:space="preserve"> </v>
      </c>
      <c r="I38" s="34"/>
      <c r="J38" s="34"/>
      <c r="K38" s="34"/>
      <c r="L38" s="34"/>
      <c r="M38" s="34"/>
    </row>
    <row r="39" spans="1:13" ht="15">
      <c r="A39" s="34"/>
      <c r="B39" s="38" t="s">
        <v>26</v>
      </c>
      <c r="C39" s="39"/>
      <c r="D39" s="40" t="str">
        <f t="shared" si="4"/>
        <v xml:space="preserve"> </v>
      </c>
      <c r="E39" s="41"/>
      <c r="F39" s="40" t="str">
        <f t="shared" si="5"/>
        <v xml:space="preserve"> </v>
      </c>
      <c r="G39" s="42" t="str">
        <f t="shared" si="2"/>
        <v xml:space="preserve"> </v>
      </c>
      <c r="H39" s="43" t="str">
        <f t="shared" si="3"/>
        <v xml:space="preserve"> </v>
      </c>
      <c r="I39" s="34"/>
      <c r="J39" s="34"/>
      <c r="K39" s="34"/>
      <c r="L39" s="34"/>
      <c r="M39" s="34"/>
    </row>
    <row r="40" spans="1:13" ht="15">
      <c r="A40" s="34"/>
      <c r="B40" s="38" t="s">
        <v>26</v>
      </c>
      <c r="C40" s="39"/>
      <c r="D40" s="40" t="str">
        <f t="shared" si="4"/>
        <v xml:space="preserve"> </v>
      </c>
      <c r="E40" s="41"/>
      <c r="F40" s="40" t="str">
        <f t="shared" si="5"/>
        <v xml:space="preserve"> </v>
      </c>
      <c r="G40" s="42" t="str">
        <f t="shared" si="2"/>
        <v xml:space="preserve"> </v>
      </c>
      <c r="H40" s="43" t="str">
        <f t="shared" si="3"/>
        <v xml:space="preserve"> </v>
      </c>
      <c r="I40" s="34"/>
      <c r="J40" s="34"/>
      <c r="K40" s="34"/>
      <c r="L40" s="34"/>
      <c r="M40" s="34"/>
    </row>
    <row r="41" spans="1:13" ht="15">
      <c r="A41" s="34"/>
      <c r="B41" s="38" t="s">
        <v>26</v>
      </c>
      <c r="C41" s="39"/>
      <c r="D41" s="40" t="str">
        <f t="shared" si="4"/>
        <v xml:space="preserve"> </v>
      </c>
      <c r="E41" s="41"/>
      <c r="F41" s="40" t="str">
        <f t="shared" si="5"/>
        <v xml:space="preserve"> </v>
      </c>
      <c r="G41" s="42" t="str">
        <f t="shared" si="2"/>
        <v xml:space="preserve"> </v>
      </c>
      <c r="H41" s="43" t="str">
        <f t="shared" si="3"/>
        <v xml:space="preserve"> </v>
      </c>
      <c r="I41" s="34"/>
      <c r="J41" s="34"/>
      <c r="K41" s="34"/>
      <c r="L41" s="34"/>
      <c r="M41" s="34"/>
    </row>
    <row r="42" spans="1:13" ht="15">
      <c r="A42" s="34"/>
      <c r="B42" s="38" t="s">
        <v>26</v>
      </c>
      <c r="C42" s="39"/>
      <c r="D42" s="40" t="str">
        <f t="shared" si="4"/>
        <v xml:space="preserve"> </v>
      </c>
      <c r="E42" s="41"/>
      <c r="F42" s="40" t="str">
        <f t="shared" si="5"/>
        <v xml:space="preserve"> </v>
      </c>
      <c r="G42" s="42" t="str">
        <f t="shared" si="2"/>
        <v xml:space="preserve"> </v>
      </c>
      <c r="H42" s="43" t="str">
        <f t="shared" si="3"/>
        <v xml:space="preserve"> </v>
      </c>
      <c r="I42" s="34"/>
      <c r="J42" s="34"/>
      <c r="K42" s="34"/>
      <c r="L42" s="34"/>
      <c r="M42" s="34"/>
    </row>
    <row r="43" spans="1:13" ht="15">
      <c r="A43" s="34"/>
      <c r="B43" s="38" t="s">
        <v>26</v>
      </c>
      <c r="C43" s="39"/>
      <c r="D43" s="40" t="str">
        <f t="shared" si="4"/>
        <v xml:space="preserve"> </v>
      </c>
      <c r="E43" s="41"/>
      <c r="F43" s="40" t="str">
        <f t="shared" si="5"/>
        <v xml:space="preserve"> </v>
      </c>
      <c r="G43" s="42" t="str">
        <f t="shared" si="2"/>
        <v xml:space="preserve"> </v>
      </c>
      <c r="H43" s="43" t="str">
        <f t="shared" si="3"/>
        <v xml:space="preserve"> </v>
      </c>
      <c r="I43" s="34"/>
      <c r="J43" s="34"/>
      <c r="K43" s="34"/>
      <c r="L43" s="34"/>
      <c r="M43" s="34"/>
    </row>
    <row r="44" spans="1:13" ht="15.75" thickBot="1">
      <c r="A44" s="34"/>
      <c r="B44" s="44" t="s">
        <v>26</v>
      </c>
      <c r="C44" s="45"/>
      <c r="D44" s="40" t="str">
        <f t="shared" si="4"/>
        <v xml:space="preserve"> </v>
      </c>
      <c r="E44" s="46"/>
      <c r="F44" s="40" t="str">
        <f t="shared" si="5"/>
        <v xml:space="preserve"> </v>
      </c>
      <c r="G44" s="42" t="str">
        <f t="shared" si="2"/>
        <v xml:space="preserve"> </v>
      </c>
      <c r="H44" s="43" t="str">
        <f t="shared" si="3"/>
        <v xml:space="preserve"> </v>
      </c>
      <c r="I44" s="34"/>
      <c r="J44" s="34"/>
      <c r="K44" s="34"/>
      <c r="L44" s="34"/>
      <c r="M44" s="34"/>
    </row>
    <row r="45" spans="1:13" ht="15.75" thickBot="1">
      <c r="A45" s="34"/>
      <c r="B45" s="47" t="s">
        <v>22</v>
      </c>
      <c r="C45" s="48">
        <f>SUM(C31:C44)</f>
        <v>225</v>
      </c>
      <c r="D45" s="49"/>
      <c r="E45" s="50">
        <f>SUM(E31:E44)</f>
        <v>19</v>
      </c>
      <c r="F45" s="50"/>
      <c r="G45" s="51">
        <f>SUM(G31:G44)</f>
        <v>1175</v>
      </c>
      <c r="H45" s="52">
        <f>SUM(H31:H44)</f>
        <v>1</v>
      </c>
      <c r="I45" s="34"/>
      <c r="J45" s="34"/>
      <c r="K45" s="34"/>
      <c r="L45" s="34"/>
      <c r="M45" s="34"/>
    </row>
    <row r="46" spans="1:13" ht="46.95" customHeight="1">
      <c r="A46" s="34"/>
      <c r="B46" s="102" t="s">
        <v>92</v>
      </c>
      <c r="C46" s="102"/>
      <c r="D46" s="102"/>
      <c r="E46" s="102"/>
      <c r="F46" s="102"/>
      <c r="G46" s="102"/>
      <c r="H46" s="102"/>
      <c r="I46" s="34"/>
      <c r="J46" s="34"/>
      <c r="K46" s="34"/>
      <c r="L46" s="34"/>
      <c r="M46" s="34"/>
    </row>
    <row r="47" spans="1:13" s="31" customFormat="1" ht="28.05" customHeight="1">
      <c r="A47" s="34"/>
      <c r="B47" s="67"/>
      <c r="C47" s="67"/>
      <c r="D47" s="67"/>
      <c r="E47" s="67"/>
      <c r="F47" s="67"/>
      <c r="G47" s="67"/>
      <c r="H47" s="67"/>
      <c r="I47" s="34"/>
      <c r="J47" s="34"/>
      <c r="K47" s="34"/>
      <c r="L47" s="34"/>
      <c r="M47" s="34"/>
    </row>
    <row r="48" spans="1:13" ht="25.8">
      <c r="A48" s="34"/>
      <c r="B48" s="53" t="s">
        <v>99</v>
      </c>
      <c r="C48" s="35"/>
      <c r="D48" s="35"/>
      <c r="E48" s="34"/>
      <c r="F48" s="34"/>
      <c r="G48" s="34"/>
      <c r="H48" s="34"/>
      <c r="I48" s="34"/>
      <c r="J48" s="34"/>
      <c r="K48" s="34"/>
      <c r="L48" s="34"/>
      <c r="M48" s="34"/>
    </row>
    <row r="49" spans="1:13" ht="15" thickBot="1">
      <c r="A49" s="34"/>
      <c r="B49" s="34"/>
      <c r="C49" s="34"/>
      <c r="D49" s="34"/>
      <c r="E49" s="34"/>
      <c r="F49" s="34"/>
      <c r="G49" s="34"/>
      <c r="H49" s="34"/>
      <c r="I49" s="34"/>
      <c r="J49" s="34"/>
      <c r="K49" s="34"/>
      <c r="L49" s="34"/>
      <c r="M49" s="34"/>
    </row>
    <row r="50" spans="1:13" ht="38.25" customHeight="1">
      <c r="A50" s="34"/>
      <c r="B50" s="104" t="s">
        <v>43</v>
      </c>
      <c r="C50" s="95" t="s">
        <v>44</v>
      </c>
      <c r="D50" s="91" t="s">
        <v>45</v>
      </c>
      <c r="E50" s="86" t="s">
        <v>86</v>
      </c>
      <c r="F50" s="86" t="s">
        <v>85</v>
      </c>
      <c r="G50" s="106" t="s">
        <v>87</v>
      </c>
      <c r="H50" s="91" t="s">
        <v>37</v>
      </c>
      <c r="I50" s="84" t="s">
        <v>88</v>
      </c>
      <c r="J50" s="84" t="s">
        <v>47</v>
      </c>
      <c r="K50" s="34"/>
      <c r="L50" s="34"/>
      <c r="M50" s="34"/>
    </row>
    <row r="51" spans="1:13" ht="52.5" customHeight="1">
      <c r="A51" s="34"/>
      <c r="B51" s="105"/>
      <c r="C51" s="96"/>
      <c r="D51" s="92"/>
      <c r="E51" s="87"/>
      <c r="F51" s="87"/>
      <c r="G51" s="107"/>
      <c r="H51" s="92"/>
      <c r="I51" s="85"/>
      <c r="J51" s="85"/>
      <c r="K51" s="34"/>
      <c r="L51" s="34"/>
      <c r="M51" s="34"/>
    </row>
    <row r="52" spans="1:13" ht="15" customHeight="1">
      <c r="A52" s="34"/>
      <c r="B52" s="38" t="s">
        <v>48</v>
      </c>
      <c r="C52" s="41">
        <v>50000</v>
      </c>
      <c r="D52" s="40" t="str">
        <f>IF(C52&gt;0,$F$24," ")</f>
        <v>Pesos mexicanos</v>
      </c>
      <c r="E52" s="54">
        <v>0.5625</v>
      </c>
      <c r="F52" s="55">
        <v>0.3</v>
      </c>
      <c r="G52" s="56">
        <f>IF(C52&gt;0,F52*E52*SUM($C$45*365)," ")</f>
        <v>13858.593749999998</v>
      </c>
      <c r="H52" s="40" t="str">
        <f>IF(C52&gt;0,$F$25," ")</f>
        <v>Kilogramos</v>
      </c>
      <c r="I52" s="42">
        <f>IF(C52&gt;0,SUM(G52/$C$45)*$G$45," ")</f>
        <v>72372.65624999999</v>
      </c>
      <c r="J52" s="56">
        <f>IF(C52&gt;0,C52/I52," ")</f>
        <v>0.6908686593909562</v>
      </c>
      <c r="K52" s="34"/>
      <c r="L52" s="34"/>
      <c r="M52" s="34"/>
    </row>
    <row r="53" spans="1:13" ht="15">
      <c r="A53" s="34"/>
      <c r="B53" s="38" t="s">
        <v>49</v>
      </c>
      <c r="C53" s="41">
        <v>25000</v>
      </c>
      <c r="D53" s="40" t="str">
        <f aca="true" t="shared" si="6" ref="D53:D54">IF(C53&gt;0,$F$24," ")</f>
        <v>Pesos mexicanos</v>
      </c>
      <c r="E53" s="54">
        <v>1</v>
      </c>
      <c r="F53" s="55">
        <v>0.15</v>
      </c>
      <c r="G53" s="56">
        <f aca="true" t="shared" si="7" ref="G53:G63">IF(C53&gt;0,F53*E53*SUM($C$45*365)," ")</f>
        <v>12318.75</v>
      </c>
      <c r="H53" s="40" t="str">
        <f aca="true" t="shared" si="8" ref="H53:H54">IF(C53&gt;0,$F$25," ")</f>
        <v>Kilogramos</v>
      </c>
      <c r="I53" s="42">
        <f aca="true" t="shared" si="9" ref="I53:I63">IF(C53&gt;0,SUM(G53/$C$45)*$G$45," ")</f>
        <v>64331.25</v>
      </c>
      <c r="J53" s="56">
        <f aca="true" t="shared" si="10" ref="J53:J63">IF(C53&gt;0,C53/I53," ")</f>
        <v>0.3886136209074128</v>
      </c>
      <c r="K53" s="34"/>
      <c r="L53" s="34"/>
      <c r="M53" s="34"/>
    </row>
    <row r="54" spans="1:13" ht="15">
      <c r="A54" s="34"/>
      <c r="B54" s="38" t="s">
        <v>50</v>
      </c>
      <c r="C54" s="41">
        <v>20000</v>
      </c>
      <c r="D54" s="40" t="str">
        <f t="shared" si="6"/>
        <v>Pesos mexicanos</v>
      </c>
      <c r="E54" s="54">
        <v>1</v>
      </c>
      <c r="F54" s="55">
        <v>0.05</v>
      </c>
      <c r="G54" s="56">
        <f t="shared" si="7"/>
        <v>4106.25</v>
      </c>
      <c r="H54" s="40" t="str">
        <f t="shared" si="8"/>
        <v>Kilogramos</v>
      </c>
      <c r="I54" s="42">
        <f t="shared" si="9"/>
        <v>21443.75</v>
      </c>
      <c r="J54" s="56">
        <f t="shared" si="10"/>
        <v>0.9326726901777908</v>
      </c>
      <c r="K54" s="34"/>
      <c r="L54" s="34"/>
      <c r="M54" s="34"/>
    </row>
    <row r="55" spans="1:13" ht="15">
      <c r="A55" s="34"/>
      <c r="B55" s="38"/>
      <c r="C55" s="57"/>
      <c r="D55" s="40" t="str">
        <f aca="true" t="shared" si="11" ref="D55:D63">IF(C55&gt;0,$F$24," ")</f>
        <v xml:space="preserve"> </v>
      </c>
      <c r="E55" s="54"/>
      <c r="F55" s="55"/>
      <c r="G55" s="56" t="str">
        <f t="shared" si="7"/>
        <v xml:space="preserve"> </v>
      </c>
      <c r="H55" s="40" t="str">
        <f aca="true" t="shared" si="12" ref="H55:H63">IF(C55&gt;0,$F$25," ")</f>
        <v xml:space="preserve"> </v>
      </c>
      <c r="I55" s="42" t="str">
        <f t="shared" si="9"/>
        <v xml:space="preserve"> </v>
      </c>
      <c r="J55" s="56" t="str">
        <f t="shared" si="10"/>
        <v xml:space="preserve"> </v>
      </c>
      <c r="K55" s="34"/>
      <c r="L55" s="34"/>
      <c r="M55" s="34"/>
    </row>
    <row r="56" spans="1:13" ht="16.5" customHeight="1">
      <c r="A56" s="34"/>
      <c r="B56" s="38"/>
      <c r="C56" s="41"/>
      <c r="D56" s="40" t="str">
        <f t="shared" si="11"/>
        <v xml:space="preserve"> </v>
      </c>
      <c r="E56" s="54"/>
      <c r="F56" s="55"/>
      <c r="G56" s="56" t="str">
        <f t="shared" si="7"/>
        <v xml:space="preserve"> </v>
      </c>
      <c r="H56" s="40" t="str">
        <f t="shared" si="12"/>
        <v xml:space="preserve"> </v>
      </c>
      <c r="I56" s="42" t="str">
        <f t="shared" si="9"/>
        <v xml:space="preserve"> </v>
      </c>
      <c r="J56" s="56" t="str">
        <f t="shared" si="10"/>
        <v xml:space="preserve"> </v>
      </c>
      <c r="K56" s="34"/>
      <c r="L56" s="34"/>
      <c r="M56" s="34"/>
    </row>
    <row r="57" spans="1:13" ht="15">
      <c r="A57" s="34"/>
      <c r="B57" s="38"/>
      <c r="C57" s="41"/>
      <c r="D57" s="40" t="str">
        <f t="shared" si="11"/>
        <v xml:space="preserve"> </v>
      </c>
      <c r="E57" s="54"/>
      <c r="F57" s="55"/>
      <c r="G57" s="56" t="str">
        <f t="shared" si="7"/>
        <v xml:space="preserve"> </v>
      </c>
      <c r="H57" s="40" t="str">
        <f t="shared" si="12"/>
        <v xml:space="preserve"> </v>
      </c>
      <c r="I57" s="42" t="str">
        <f t="shared" si="9"/>
        <v xml:space="preserve"> </v>
      </c>
      <c r="J57" s="56" t="str">
        <f t="shared" si="10"/>
        <v xml:space="preserve"> </v>
      </c>
      <c r="K57" s="34"/>
      <c r="L57" s="58"/>
      <c r="M57" s="34"/>
    </row>
    <row r="58" spans="1:13" ht="15">
      <c r="A58" s="34"/>
      <c r="B58" s="38"/>
      <c r="C58" s="41"/>
      <c r="D58" s="40" t="str">
        <f t="shared" si="11"/>
        <v xml:space="preserve"> </v>
      </c>
      <c r="E58" s="54"/>
      <c r="F58" s="55"/>
      <c r="G58" s="56" t="str">
        <f t="shared" si="7"/>
        <v xml:space="preserve"> </v>
      </c>
      <c r="H58" s="40" t="str">
        <f t="shared" si="12"/>
        <v xml:space="preserve"> </v>
      </c>
      <c r="I58" s="42" t="str">
        <f t="shared" si="9"/>
        <v xml:space="preserve"> </v>
      </c>
      <c r="J58" s="56" t="str">
        <f t="shared" si="10"/>
        <v xml:space="preserve"> </v>
      </c>
      <c r="K58" s="34"/>
      <c r="L58" s="34"/>
      <c r="M58" s="34"/>
    </row>
    <row r="59" spans="1:13" ht="15">
      <c r="A59" s="34"/>
      <c r="B59" s="38"/>
      <c r="C59" s="41"/>
      <c r="D59" s="40" t="str">
        <f t="shared" si="11"/>
        <v xml:space="preserve"> </v>
      </c>
      <c r="E59" s="54"/>
      <c r="F59" s="55"/>
      <c r="G59" s="56" t="str">
        <f t="shared" si="7"/>
        <v xml:space="preserve"> </v>
      </c>
      <c r="H59" s="40" t="str">
        <f t="shared" si="12"/>
        <v xml:space="preserve"> </v>
      </c>
      <c r="I59" s="42" t="str">
        <f t="shared" si="9"/>
        <v xml:space="preserve"> </v>
      </c>
      <c r="J59" s="56" t="str">
        <f t="shared" si="10"/>
        <v xml:space="preserve"> </v>
      </c>
      <c r="K59" s="34"/>
      <c r="L59" s="34"/>
      <c r="M59" s="34"/>
    </row>
    <row r="60" spans="1:13" ht="15">
      <c r="A60" s="34"/>
      <c r="B60" s="38"/>
      <c r="C60" s="41"/>
      <c r="D60" s="40" t="str">
        <f t="shared" si="11"/>
        <v xml:space="preserve"> </v>
      </c>
      <c r="E60" s="54"/>
      <c r="F60" s="55"/>
      <c r="G60" s="56" t="str">
        <f t="shared" si="7"/>
        <v xml:space="preserve"> </v>
      </c>
      <c r="H60" s="40" t="str">
        <f t="shared" si="12"/>
        <v xml:space="preserve"> </v>
      </c>
      <c r="I60" s="42" t="str">
        <f t="shared" si="9"/>
        <v xml:space="preserve"> </v>
      </c>
      <c r="J60" s="56" t="str">
        <f t="shared" si="10"/>
        <v xml:space="preserve"> </v>
      </c>
      <c r="K60" s="34"/>
      <c r="L60" s="34"/>
      <c r="M60" s="34"/>
    </row>
    <row r="61" spans="1:13" ht="15">
      <c r="A61" s="34"/>
      <c r="B61" s="38"/>
      <c r="C61" s="41"/>
      <c r="D61" s="40" t="str">
        <f t="shared" si="11"/>
        <v xml:space="preserve"> </v>
      </c>
      <c r="E61" s="54"/>
      <c r="F61" s="55"/>
      <c r="G61" s="56" t="str">
        <f t="shared" si="7"/>
        <v xml:space="preserve"> </v>
      </c>
      <c r="H61" s="40" t="str">
        <f t="shared" si="12"/>
        <v xml:space="preserve"> </v>
      </c>
      <c r="I61" s="42" t="str">
        <f t="shared" si="9"/>
        <v xml:space="preserve"> </v>
      </c>
      <c r="J61" s="56" t="str">
        <f t="shared" si="10"/>
        <v xml:space="preserve"> </v>
      </c>
      <c r="K61" s="34"/>
      <c r="L61" s="34"/>
      <c r="M61" s="34"/>
    </row>
    <row r="62" spans="1:13" ht="15">
      <c r="A62" s="34"/>
      <c r="B62" s="38"/>
      <c r="C62" s="41"/>
      <c r="D62" s="40" t="str">
        <f t="shared" si="11"/>
        <v xml:space="preserve"> </v>
      </c>
      <c r="E62" s="54"/>
      <c r="F62" s="55"/>
      <c r="G62" s="56" t="str">
        <f t="shared" si="7"/>
        <v xml:space="preserve"> </v>
      </c>
      <c r="H62" s="40" t="str">
        <f t="shared" si="12"/>
        <v xml:space="preserve"> </v>
      </c>
      <c r="I62" s="42" t="str">
        <f t="shared" si="9"/>
        <v xml:space="preserve"> </v>
      </c>
      <c r="J62" s="56" t="str">
        <f t="shared" si="10"/>
        <v xml:space="preserve"> </v>
      </c>
      <c r="K62" s="34"/>
      <c r="L62" s="34"/>
      <c r="M62" s="34"/>
    </row>
    <row r="63" spans="1:13" ht="15" thickBot="1">
      <c r="A63" s="34"/>
      <c r="B63" s="44"/>
      <c r="C63" s="46"/>
      <c r="D63" s="40" t="str">
        <f t="shared" si="11"/>
        <v xml:space="preserve"> </v>
      </c>
      <c r="E63" s="54"/>
      <c r="F63" s="59"/>
      <c r="G63" s="56" t="str">
        <f t="shared" si="7"/>
        <v xml:space="preserve"> </v>
      </c>
      <c r="H63" s="40" t="str">
        <f t="shared" si="12"/>
        <v xml:space="preserve"> </v>
      </c>
      <c r="I63" s="42" t="str">
        <f t="shared" si="9"/>
        <v xml:space="preserve"> </v>
      </c>
      <c r="J63" s="56" t="str">
        <f t="shared" si="10"/>
        <v xml:space="preserve"> </v>
      </c>
      <c r="K63" s="34"/>
      <c r="L63" s="34"/>
      <c r="M63" s="34"/>
    </row>
    <row r="64" spans="1:13" ht="15" thickBot="1">
      <c r="A64" s="34"/>
      <c r="B64" s="47" t="s">
        <v>22</v>
      </c>
      <c r="C64" s="60">
        <f>SUM(C52:C63)</f>
        <v>95000</v>
      </c>
      <c r="D64" s="61"/>
      <c r="E64" s="62"/>
      <c r="F64" s="63" t="s">
        <v>25</v>
      </c>
      <c r="G64" s="64">
        <f>SUM(G52:G63)</f>
        <v>30283.59375</v>
      </c>
      <c r="H64" s="64"/>
      <c r="I64" s="51">
        <f>SUM(I52:I63)</f>
        <v>158147.65625</v>
      </c>
      <c r="J64" s="65"/>
      <c r="K64" s="34"/>
      <c r="L64" s="34"/>
      <c r="M64" s="34"/>
    </row>
    <row r="65" spans="1:13" ht="15">
      <c r="A65" s="34"/>
      <c r="B65" s="118" t="s">
        <v>93</v>
      </c>
      <c r="C65" s="118"/>
      <c r="D65" s="118"/>
      <c r="E65" s="118"/>
      <c r="F65" s="118"/>
      <c r="G65" s="118"/>
      <c r="H65" s="118"/>
      <c r="I65" s="66"/>
      <c r="J65" s="34"/>
      <c r="K65" s="34"/>
      <c r="L65" s="34"/>
      <c r="M65" s="34"/>
    </row>
    <row r="66" spans="1:13" ht="15">
      <c r="A66" s="34"/>
      <c r="B66" s="119"/>
      <c r="C66" s="119"/>
      <c r="D66" s="119"/>
      <c r="E66" s="119"/>
      <c r="F66" s="119"/>
      <c r="G66" s="119"/>
      <c r="H66" s="119"/>
      <c r="I66" s="66"/>
      <c r="J66" s="34"/>
      <c r="K66" s="34"/>
      <c r="L66" s="34"/>
      <c r="M66" s="34"/>
    </row>
    <row r="67" spans="1:13" s="31" customFormat="1" ht="15">
      <c r="A67" s="34"/>
      <c r="B67" s="76" t="s">
        <v>97</v>
      </c>
      <c r="C67" s="67"/>
      <c r="D67" s="67"/>
      <c r="E67" s="67"/>
      <c r="F67" s="67"/>
      <c r="G67" s="67"/>
      <c r="H67" s="67"/>
      <c r="I67" s="66"/>
      <c r="J67" s="34"/>
      <c r="K67" s="34"/>
      <c r="L67" s="34"/>
      <c r="M67" s="34"/>
    </row>
    <row r="68" spans="1:13" ht="15">
      <c r="A68" s="34"/>
      <c r="B68" s="119" t="s">
        <v>94</v>
      </c>
      <c r="C68" s="119"/>
      <c r="D68" s="119"/>
      <c r="E68" s="119"/>
      <c r="F68" s="119"/>
      <c r="G68" s="119"/>
      <c r="H68" s="119"/>
      <c r="I68" s="34"/>
      <c r="J68" s="34"/>
      <c r="K68" s="34"/>
      <c r="L68" s="34"/>
      <c r="M68" s="34"/>
    </row>
    <row r="69" spans="1:13" ht="15">
      <c r="A69" s="34"/>
      <c r="B69" s="119"/>
      <c r="C69" s="119"/>
      <c r="D69" s="119"/>
      <c r="E69" s="119"/>
      <c r="F69" s="119"/>
      <c r="G69" s="119"/>
      <c r="H69" s="119"/>
      <c r="I69" s="34"/>
      <c r="J69" s="34"/>
      <c r="K69" s="34"/>
      <c r="L69" s="34"/>
      <c r="M69" s="34"/>
    </row>
    <row r="70" spans="1:13" s="31" customFormat="1" ht="15">
      <c r="A70" s="34"/>
      <c r="B70" s="77" t="s">
        <v>98</v>
      </c>
      <c r="C70" s="67"/>
      <c r="D70" s="67"/>
      <c r="E70" s="67"/>
      <c r="F70" s="67"/>
      <c r="G70" s="67"/>
      <c r="H70" s="67"/>
      <c r="I70" s="34"/>
      <c r="J70" s="34"/>
      <c r="K70" s="34"/>
      <c r="L70" s="34"/>
      <c r="M70" s="34"/>
    </row>
    <row r="71" spans="1:13" ht="15">
      <c r="A71" s="34"/>
      <c r="B71" s="119" t="s">
        <v>95</v>
      </c>
      <c r="C71" s="119"/>
      <c r="D71" s="119"/>
      <c r="E71" s="119"/>
      <c r="F71" s="119"/>
      <c r="G71" s="119"/>
      <c r="H71" s="119"/>
      <c r="I71" s="34"/>
      <c r="J71" s="34"/>
      <c r="K71" s="34"/>
      <c r="L71" s="34"/>
      <c r="M71" s="34"/>
    </row>
    <row r="72" spans="1:13" ht="15">
      <c r="A72" s="34"/>
      <c r="B72" s="119"/>
      <c r="C72" s="119"/>
      <c r="D72" s="119"/>
      <c r="E72" s="119"/>
      <c r="F72" s="119"/>
      <c r="G72" s="119"/>
      <c r="H72" s="119"/>
      <c r="I72" s="34"/>
      <c r="J72" s="34"/>
      <c r="K72" s="34"/>
      <c r="L72" s="34"/>
      <c r="M72" s="34"/>
    </row>
    <row r="73" spans="1:13" ht="15">
      <c r="A73" s="34"/>
      <c r="B73" s="68"/>
      <c r="C73" s="68"/>
      <c r="D73" s="68"/>
      <c r="E73" s="69"/>
      <c r="F73" s="69"/>
      <c r="G73" s="34"/>
      <c r="H73" s="34"/>
      <c r="I73" s="34"/>
      <c r="J73" s="34"/>
      <c r="K73" s="34"/>
      <c r="L73" s="34"/>
      <c r="M73" s="34"/>
    </row>
    <row r="74" spans="1:13" ht="15">
      <c r="A74" s="34"/>
      <c r="B74" s="68"/>
      <c r="C74" s="68"/>
      <c r="D74" s="68"/>
      <c r="E74" s="69"/>
      <c r="F74" s="69"/>
      <c r="G74" s="34"/>
      <c r="H74" s="34"/>
      <c r="I74" s="34"/>
      <c r="J74" s="34"/>
      <c r="K74" s="34"/>
      <c r="L74" s="34"/>
      <c r="M74" s="34"/>
    </row>
    <row r="75" spans="2:6" ht="15">
      <c r="B75" s="27"/>
      <c r="C75" s="27"/>
      <c r="D75" s="27"/>
      <c r="E75" s="28"/>
      <c r="F75" s="28"/>
    </row>
    <row r="76" spans="2:6" ht="15">
      <c r="B76" s="29"/>
      <c r="C76" s="29"/>
      <c r="D76" s="29"/>
      <c r="E76" s="29"/>
      <c r="F76" s="29"/>
    </row>
    <row r="77" spans="2:6" ht="18">
      <c r="B77" s="30"/>
      <c r="C77" s="30"/>
      <c r="D77" s="30"/>
      <c r="E77" s="27"/>
      <c r="F77" s="27"/>
    </row>
    <row r="78" spans="2:6" ht="15">
      <c r="B78" s="27"/>
      <c r="C78" s="27"/>
      <c r="D78" s="27"/>
      <c r="E78" s="28"/>
      <c r="F78" s="28"/>
    </row>
    <row r="79" spans="2:6" ht="15">
      <c r="B79" s="27"/>
      <c r="C79" s="27"/>
      <c r="D79" s="27"/>
      <c r="E79" s="28"/>
      <c r="F79" s="28"/>
    </row>
    <row r="80" spans="2:6" ht="15">
      <c r="B80" s="27"/>
      <c r="C80" s="27"/>
      <c r="D80" s="27"/>
      <c r="E80" s="28"/>
      <c r="F80" s="28"/>
    </row>
  </sheetData>
  <sheetProtection sheet="1" objects="1" scenarios="1"/>
  <mergeCells count="33">
    <mergeCell ref="B65:H66"/>
    <mergeCell ref="B68:H69"/>
    <mergeCell ref="B71:H72"/>
    <mergeCell ref="B13:I13"/>
    <mergeCell ref="B50:B51"/>
    <mergeCell ref="F50:F51"/>
    <mergeCell ref="G50:G51"/>
    <mergeCell ref="F22:H22"/>
    <mergeCell ref="F23:H23"/>
    <mergeCell ref="B17:E17"/>
    <mergeCell ref="B18:E18"/>
    <mergeCell ref="F17:H17"/>
    <mergeCell ref="F18:H18"/>
    <mergeCell ref="I50:I51"/>
    <mergeCell ref="F24:H24"/>
    <mergeCell ref="F25:H25"/>
    <mergeCell ref="B24:E24"/>
    <mergeCell ref="J50:J51"/>
    <mergeCell ref="E50:E51"/>
    <mergeCell ref="B23:E23"/>
    <mergeCell ref="B22:E22"/>
    <mergeCell ref="B29:B30"/>
    <mergeCell ref="C29:C30"/>
    <mergeCell ref="H29:H30"/>
    <mergeCell ref="C50:C51"/>
    <mergeCell ref="E29:E30"/>
    <mergeCell ref="G29:G30"/>
    <mergeCell ref="B25:E25"/>
    <mergeCell ref="D29:D30"/>
    <mergeCell ref="F29:F30"/>
    <mergeCell ref="D50:D51"/>
    <mergeCell ref="H50:H51"/>
    <mergeCell ref="B46:H46"/>
  </mergeCells>
  <conditionalFormatting sqref="F64">
    <cfRule type="cellIs" priority="1" dxfId="0" operator="greaterThan">
      <formula>1</formula>
    </cfRule>
  </conditionalFormatting>
  <dataValidations count="14" xWindow="166" yWindow="300">
    <dataValidation allowBlank="1" showInputMessage="1" showErrorMessage="1" prompt="Con base en la información del cuadro 2, identifique qué porcentaje del costo de la PDA se verá afectado por la solución propuesta. " sqref="E50:E51"/>
    <dataValidation allowBlank="1" showInputMessage="1" showErrorMessage="1" prompt="Introduzca el tipo de alimento de interés (cuya pérdida o desperdicio se quiere medir)." sqref="B29:B30"/>
    <dataValidation allowBlank="1" showInputMessage="1" showErrorMessage="1" prompt="En esta columna se muestra qué porcentaje del total del costo económico de los alimentos perdidos o desperdiciados corresponde a la categoría de alimento en cuestión." sqref="H29:H30"/>
    <dataValidation allowBlank="1" showInputMessage="1" showErrorMessage="1" prompt="Introduzca aquí el tipo de solución que planea implementar a fin de reducir la PDA. La gama de opciones disponibles para tal efecto incluye una diversidad de actividades." sqref="B50:B51"/>
    <dataValidation allowBlank="1" showInputMessage="1" showErrorMessage="1" prompt="Con base en la información proporcionada, esta columna mostrará automáticamente la cantidad de alimentos perdidos y desperdiciados que la solución permitirá reducir cada año." sqref="G50:G51"/>
    <dataValidation allowBlank="1" showInputMessage="1" showErrorMessage="1" prompt="Con base en la información proporcionada, esta columna muestra el valor económico de los alimentos perdidos y desperdiciados que se reducirán con la solución propuesta." sqref="I50:I51"/>
    <dataValidation allowBlank="1" showInputMessage="1" showErrorMessage="1" prompt="En esta columna se muestra cuánto tiempo tardarán en recuperarse los fondos invertidos en la solución planteada." sqref="J50:J51"/>
    <dataValidation type="list" allowBlank="1" showInputMessage="1" showErrorMessage="1" sqref="F23:H23">
      <formula1>$S$2:$S$10</formula1>
    </dataValidation>
    <dataValidation type="list" allowBlank="1" showInputMessage="1" showErrorMessage="1" sqref="F24">
      <formula1>$S$12:$S$15</formula1>
    </dataValidation>
    <dataValidation type="list" allowBlank="1" showInputMessage="1" showErrorMessage="1" sqref="F25:H25">
      <formula1>$R$17:$R$18</formula1>
    </dataValidation>
    <dataValidation allowBlank="1" showInputMessage="1" showErrorMessage="1" prompt="Esta columna muestra la unidad de medida seleccionada." sqref="H50:H51 F29:F30"/>
    <dataValidation allowBlank="1" showInputMessage="1" showErrorMessage="1" prompt="Esta columna muestra la moneda o divisa seleccionada." sqref="D50:D51 D29:D30"/>
    <dataValidation allowBlank="1" showInputMessage="1" showErrorMessage="1" prompt="Esta columna muestra el costo diario de la PDA para su negocio, con base en las cifras introducidas." sqref="G29:G30"/>
    <dataValidation allowBlank="1" showInputMessage="1" showErrorMessage="1" prompt="El valor introducido deberá basarse en el precio de compra del alimento o ingrediente; sin embargo, si éste ha sido sometido a algún tipo de procesamiento (jitomates convertidos en salsa, por ejemplo), utilice entonces el precio de venta del alimento." sqref="C29:C30"/>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A90CC-AA98-4242-95DA-BB6775779D01}">
  <dimension ref="A2:U78"/>
  <sheetViews>
    <sheetView tabSelected="1" zoomScale="85" zoomScaleNormal="85" zoomScaleSheetLayoutView="50" workbookViewId="0" topLeftCell="A7">
      <selection activeCell="H20" sqref="H20"/>
    </sheetView>
  </sheetViews>
  <sheetFormatPr defaultColWidth="9.140625" defaultRowHeight="15"/>
  <cols>
    <col min="1" max="1" width="9.140625" style="1" customWidth="1"/>
    <col min="2" max="2" width="34.28125" style="1" customWidth="1"/>
    <col min="3" max="3" width="26.140625" style="1" customWidth="1"/>
    <col min="4" max="4" width="23.00390625" style="1" customWidth="1"/>
    <col min="5" max="6" width="29.28125" style="1" customWidth="1"/>
    <col min="7" max="7" width="25.421875" style="1" customWidth="1"/>
    <col min="8" max="8" width="22.28125" style="1" customWidth="1"/>
    <col min="9" max="9" width="18.28125" style="1" customWidth="1"/>
    <col min="10" max="10" width="22.140625" style="1" customWidth="1"/>
    <col min="11" max="11" width="23.00390625" style="1" customWidth="1"/>
    <col min="12" max="12" width="14.421875" style="1" customWidth="1"/>
    <col min="13" max="14" width="9.140625" style="1" customWidth="1"/>
    <col min="15" max="15" width="9.7109375" style="1" customWidth="1"/>
    <col min="16" max="17" width="9.140625" style="1" customWidth="1"/>
    <col min="18" max="19" width="9.140625" style="1" hidden="1" customWidth="1"/>
    <col min="20" max="20" width="9.140625" style="1" customWidth="1"/>
    <col min="21" max="16384" width="9.140625" style="1" customWidth="1"/>
  </cols>
  <sheetData>
    <row r="2" ht="15">
      <c r="S2" s="31" t="s">
        <v>75</v>
      </c>
    </row>
    <row r="3" ht="15">
      <c r="S3" s="31" t="s">
        <v>70</v>
      </c>
    </row>
    <row r="4" ht="15">
      <c r="S4" s="31" t="s">
        <v>59</v>
      </c>
    </row>
    <row r="5" ht="15">
      <c r="S5" s="31" t="s">
        <v>58</v>
      </c>
    </row>
    <row r="6" ht="15">
      <c r="S6" s="31" t="s">
        <v>71</v>
      </c>
    </row>
    <row r="7" ht="15">
      <c r="S7" s="31" t="s">
        <v>72</v>
      </c>
    </row>
    <row r="8" ht="15">
      <c r="S8" s="31" t="s">
        <v>73</v>
      </c>
    </row>
    <row r="9" ht="15">
      <c r="S9" s="31" t="s">
        <v>74</v>
      </c>
    </row>
    <row r="10" ht="15">
      <c r="S10" s="31" t="s">
        <v>76</v>
      </c>
    </row>
    <row r="11" spans="2:11" ht="15" thickBot="1">
      <c r="B11" s="15"/>
      <c r="C11" s="15"/>
      <c r="D11" s="15"/>
      <c r="E11" s="15"/>
      <c r="F11" s="15"/>
      <c r="G11" s="15"/>
      <c r="H11" s="15"/>
      <c r="I11" s="15"/>
      <c r="K11"/>
    </row>
    <row r="12" spans="2:19" ht="15">
      <c r="B12" s="16"/>
      <c r="C12" s="16"/>
      <c r="D12" s="16"/>
      <c r="E12" s="3"/>
      <c r="F12" s="3"/>
      <c r="G12" s="3"/>
      <c r="H12" s="3"/>
      <c r="S12" s="1" t="s">
        <v>38</v>
      </c>
    </row>
    <row r="13" spans="2:19" ht="68.25" customHeight="1">
      <c r="B13" s="103" t="s">
        <v>31</v>
      </c>
      <c r="C13" s="103"/>
      <c r="D13" s="103"/>
      <c r="E13" s="103"/>
      <c r="F13" s="103"/>
      <c r="G13" s="103"/>
      <c r="H13" s="103"/>
      <c r="I13" s="103"/>
      <c r="S13" s="1" t="s">
        <v>57</v>
      </c>
    </row>
    <row r="14" spans="2:19" ht="15" thickBot="1">
      <c r="B14" s="15"/>
      <c r="C14" s="15"/>
      <c r="D14" s="15"/>
      <c r="E14" s="15"/>
      <c r="F14" s="15"/>
      <c r="G14" s="15"/>
      <c r="H14" s="15"/>
      <c r="I14" s="15"/>
      <c r="S14" s="1" t="s">
        <v>55</v>
      </c>
    </row>
    <row r="15" spans="2:19" ht="15">
      <c r="B15" s="16"/>
      <c r="C15" s="16"/>
      <c r="D15" s="16"/>
      <c r="E15" s="3"/>
      <c r="F15" s="3"/>
      <c r="G15" s="3"/>
      <c r="H15" s="3"/>
      <c r="S15" s="1" t="s">
        <v>56</v>
      </c>
    </row>
    <row r="16" spans="2:8" ht="25.8">
      <c r="B16" s="22" t="s">
        <v>46</v>
      </c>
      <c r="C16" s="22"/>
      <c r="D16" s="22"/>
      <c r="E16" s="3"/>
      <c r="F16" s="3"/>
      <c r="G16" s="3"/>
      <c r="H16" s="3"/>
    </row>
    <row r="17" spans="2:18" ht="15.6">
      <c r="B17" s="109" t="s">
        <v>32</v>
      </c>
      <c r="C17" s="110"/>
      <c r="D17" s="110"/>
      <c r="E17" s="111"/>
      <c r="F17" s="113"/>
      <c r="G17" s="113"/>
      <c r="H17" s="113"/>
      <c r="R17" s="1" t="s">
        <v>65</v>
      </c>
    </row>
    <row r="18" spans="2:18" ht="15.6">
      <c r="B18" s="112" t="s">
        <v>80</v>
      </c>
      <c r="C18" s="112"/>
      <c r="D18" s="112"/>
      <c r="E18" s="112"/>
      <c r="F18" s="114"/>
      <c r="G18" s="114"/>
      <c r="H18" s="114"/>
      <c r="R18" s="1" t="s">
        <v>66</v>
      </c>
    </row>
    <row r="19" spans="2:7" ht="15">
      <c r="B19" s="16"/>
      <c r="C19" s="16"/>
      <c r="D19" s="16"/>
      <c r="E19" s="3"/>
      <c r="F19" s="3"/>
      <c r="G19" s="3"/>
    </row>
    <row r="20" spans="1:21" ht="25.8">
      <c r="A20" s="34"/>
      <c r="B20" s="35" t="s">
        <v>33</v>
      </c>
      <c r="C20" s="35"/>
      <c r="D20" s="35"/>
      <c r="E20" s="36"/>
      <c r="F20" s="36"/>
      <c r="G20" s="36"/>
      <c r="H20" s="34"/>
      <c r="I20" s="34"/>
      <c r="J20" s="34"/>
      <c r="K20" s="34"/>
      <c r="L20" s="34"/>
      <c r="M20" s="34"/>
      <c r="N20" s="34"/>
      <c r="O20" s="34"/>
      <c r="P20" s="34"/>
      <c r="Q20" s="34"/>
      <c r="R20" s="34" t="s">
        <v>68</v>
      </c>
      <c r="S20" s="34"/>
      <c r="T20" s="34"/>
      <c r="U20" s="34"/>
    </row>
    <row r="21" spans="1:21" ht="15">
      <c r="A21" s="34"/>
      <c r="B21" s="37"/>
      <c r="C21" s="37"/>
      <c r="D21" s="37"/>
      <c r="E21" s="36"/>
      <c r="F21" s="36"/>
      <c r="G21" s="36"/>
      <c r="H21" s="34"/>
      <c r="I21" s="34"/>
      <c r="J21" s="34"/>
      <c r="K21" s="34"/>
      <c r="L21" s="34"/>
      <c r="M21" s="34"/>
      <c r="N21" s="34"/>
      <c r="O21" s="34"/>
      <c r="P21" s="34"/>
      <c r="Q21" s="34"/>
      <c r="R21" s="34" t="s">
        <v>64</v>
      </c>
      <c r="S21" s="34"/>
      <c r="T21" s="34"/>
      <c r="U21" s="34"/>
    </row>
    <row r="22" spans="1:21" ht="21.75" customHeight="1">
      <c r="A22" s="34"/>
      <c r="B22" s="88" t="s">
        <v>34</v>
      </c>
      <c r="C22" s="88"/>
      <c r="D22" s="88"/>
      <c r="E22" s="88"/>
      <c r="F22" s="108" t="s">
        <v>69</v>
      </c>
      <c r="G22" s="108"/>
      <c r="H22" s="108"/>
      <c r="I22" s="34"/>
      <c r="J22" s="34"/>
      <c r="K22" s="34"/>
      <c r="L22" s="34"/>
      <c r="M22" s="34"/>
      <c r="N22" s="34"/>
      <c r="O22" s="34"/>
      <c r="P22" s="34"/>
      <c r="Q22" s="34"/>
      <c r="R22" s="34" t="s">
        <v>67</v>
      </c>
      <c r="S22" s="34"/>
      <c r="T22" s="34"/>
      <c r="U22" s="34"/>
    </row>
    <row r="23" spans="1:21" ht="21" customHeight="1">
      <c r="A23" s="34"/>
      <c r="B23" s="88" t="s">
        <v>35</v>
      </c>
      <c r="C23" s="88"/>
      <c r="D23" s="88"/>
      <c r="E23" s="88"/>
      <c r="F23" s="108"/>
      <c r="G23" s="108"/>
      <c r="H23" s="108"/>
      <c r="I23" s="34"/>
      <c r="J23" s="34"/>
      <c r="K23" s="34"/>
      <c r="L23" s="34"/>
      <c r="M23" s="34"/>
      <c r="N23" s="34"/>
      <c r="O23" s="34"/>
      <c r="P23" s="34"/>
      <c r="Q23" s="34"/>
      <c r="R23" s="34"/>
      <c r="S23" s="34"/>
      <c r="T23" s="34"/>
      <c r="U23" s="34"/>
    </row>
    <row r="24" spans="1:21" ht="21" customHeight="1">
      <c r="A24" s="34"/>
      <c r="B24" s="99" t="s">
        <v>36</v>
      </c>
      <c r="C24" s="100"/>
      <c r="D24" s="100"/>
      <c r="E24" s="101"/>
      <c r="F24" s="115" t="s">
        <v>38</v>
      </c>
      <c r="G24" s="116"/>
      <c r="H24" s="117"/>
      <c r="I24" s="34"/>
      <c r="J24" s="34"/>
      <c r="K24" s="34"/>
      <c r="L24" s="34"/>
      <c r="M24" s="34"/>
      <c r="N24" s="34"/>
      <c r="O24" s="34"/>
      <c r="P24" s="34"/>
      <c r="Q24" s="34"/>
      <c r="R24" s="34"/>
      <c r="S24" s="34"/>
      <c r="T24" s="34"/>
      <c r="U24" s="34"/>
    </row>
    <row r="25" spans="1:21" ht="21" customHeight="1">
      <c r="A25" s="34"/>
      <c r="B25" s="99" t="s">
        <v>37</v>
      </c>
      <c r="C25" s="100"/>
      <c r="D25" s="100"/>
      <c r="E25" s="101"/>
      <c r="F25" s="108" t="s">
        <v>68</v>
      </c>
      <c r="G25" s="108"/>
      <c r="H25" s="108"/>
      <c r="I25" s="34"/>
      <c r="J25" s="34"/>
      <c r="K25" s="34"/>
      <c r="L25" s="34"/>
      <c r="M25" s="34"/>
      <c r="N25" s="34"/>
      <c r="O25" s="34"/>
      <c r="P25" s="34"/>
      <c r="Q25" s="34"/>
      <c r="R25" s="34"/>
      <c r="S25" s="34"/>
      <c r="T25" s="34"/>
      <c r="U25" s="34"/>
    </row>
    <row r="26" spans="1:21" ht="15">
      <c r="A26" s="34"/>
      <c r="B26" s="34"/>
      <c r="C26" s="34"/>
      <c r="D26" s="34"/>
      <c r="E26" s="34"/>
      <c r="F26" s="34"/>
      <c r="G26" s="34"/>
      <c r="H26" s="34"/>
      <c r="I26" s="34"/>
      <c r="J26" s="34"/>
      <c r="K26" s="34"/>
      <c r="L26" s="34"/>
      <c r="M26" s="34"/>
      <c r="N26" s="34"/>
      <c r="O26" s="34"/>
      <c r="P26" s="34"/>
      <c r="Q26" s="34"/>
      <c r="R26" s="34"/>
      <c r="S26" s="34"/>
      <c r="T26" s="34"/>
      <c r="U26" s="34"/>
    </row>
    <row r="27" spans="1:21" ht="25.8">
      <c r="A27" s="34"/>
      <c r="B27" s="35" t="s">
        <v>101</v>
      </c>
      <c r="C27" s="35"/>
      <c r="D27" s="35"/>
      <c r="E27" s="34"/>
      <c r="F27" s="34"/>
      <c r="G27" s="34"/>
      <c r="H27" s="34"/>
      <c r="I27" s="34"/>
      <c r="J27" s="34"/>
      <c r="K27" s="34"/>
      <c r="L27" s="34"/>
      <c r="M27" s="34"/>
      <c r="N27" s="34"/>
      <c r="O27" s="34"/>
      <c r="P27" s="34"/>
      <c r="Q27" s="34"/>
      <c r="R27" s="34"/>
      <c r="S27" s="34"/>
      <c r="T27" s="34"/>
      <c r="U27" s="34"/>
    </row>
    <row r="28" spans="1:21" ht="15" thickBot="1">
      <c r="A28" s="34"/>
      <c r="B28" s="34"/>
      <c r="C28" s="34"/>
      <c r="D28" s="34"/>
      <c r="E28" s="34"/>
      <c r="F28" s="34"/>
      <c r="G28" s="34"/>
      <c r="H28" s="34"/>
      <c r="I28" s="34"/>
      <c r="J28" s="34"/>
      <c r="K28" s="34"/>
      <c r="L28" s="34"/>
      <c r="M28" s="34"/>
      <c r="N28" s="34"/>
      <c r="O28" s="34"/>
      <c r="P28" s="34"/>
      <c r="Q28" s="34"/>
      <c r="R28" s="34"/>
      <c r="S28" s="34"/>
      <c r="T28" s="34"/>
      <c r="U28" s="34"/>
    </row>
    <row r="29" spans="1:21" ht="54" customHeight="1">
      <c r="A29" s="34"/>
      <c r="B29" s="89" t="s">
        <v>81</v>
      </c>
      <c r="C29" s="91" t="s">
        <v>89</v>
      </c>
      <c r="D29" s="91" t="s">
        <v>45</v>
      </c>
      <c r="E29" s="91" t="s">
        <v>90</v>
      </c>
      <c r="F29" s="91" t="s">
        <v>37</v>
      </c>
      <c r="G29" s="97" t="s">
        <v>84</v>
      </c>
      <c r="H29" s="93" t="s">
        <v>82</v>
      </c>
      <c r="I29" s="34"/>
      <c r="J29" s="34"/>
      <c r="K29" s="34"/>
      <c r="L29" s="34"/>
      <c r="M29" s="34"/>
      <c r="N29" s="34"/>
      <c r="O29" s="34"/>
      <c r="P29" s="34"/>
      <c r="Q29" s="34"/>
      <c r="R29" s="34"/>
      <c r="S29" s="34"/>
      <c r="T29" s="34"/>
      <c r="U29" s="34"/>
    </row>
    <row r="30" spans="1:21" ht="54" customHeight="1">
      <c r="A30" s="34"/>
      <c r="B30" s="90"/>
      <c r="C30" s="92"/>
      <c r="D30" s="92"/>
      <c r="E30" s="92"/>
      <c r="F30" s="92"/>
      <c r="G30" s="98"/>
      <c r="H30" s="94"/>
      <c r="I30" s="34"/>
      <c r="J30" s="34"/>
      <c r="K30" s="34"/>
      <c r="L30" s="34"/>
      <c r="M30" s="34"/>
      <c r="N30" s="34"/>
      <c r="O30" s="34"/>
      <c r="P30" s="34"/>
      <c r="Q30" s="34"/>
      <c r="R30" s="34"/>
      <c r="S30" s="34"/>
      <c r="T30" s="34"/>
      <c r="U30" s="34"/>
    </row>
    <row r="31" spans="1:21" ht="15">
      <c r="A31" s="34"/>
      <c r="B31" s="38" t="s">
        <v>51</v>
      </c>
      <c r="C31" s="39">
        <v>50</v>
      </c>
      <c r="D31" s="40" t="str">
        <f>IF(C31&gt;0,$F$24," ")</f>
        <v>Pesos mexicanos</v>
      </c>
      <c r="E31" s="41">
        <v>200</v>
      </c>
      <c r="F31" s="40" t="str">
        <f>IF(E31&gt;0,$F$25," ")</f>
        <v>Litros</v>
      </c>
      <c r="G31" s="42">
        <f>IF(C31&gt;0,C31*E31," ")</f>
        <v>10000</v>
      </c>
      <c r="H31" s="43">
        <f>IF(C31&gt;0,G31/$G$45," ")</f>
        <v>0.3333333333333333</v>
      </c>
      <c r="I31" s="34"/>
      <c r="J31" s="34"/>
      <c r="K31" s="34"/>
      <c r="L31" s="34"/>
      <c r="M31" s="34"/>
      <c r="N31" s="34"/>
      <c r="O31" s="34"/>
      <c r="P31" s="34"/>
      <c r="Q31" s="34"/>
      <c r="R31" s="34"/>
      <c r="S31" s="34"/>
      <c r="T31" s="34"/>
      <c r="U31" s="34"/>
    </row>
    <row r="32" spans="1:21" ht="15">
      <c r="A32" s="34"/>
      <c r="B32" s="38" t="s">
        <v>52</v>
      </c>
      <c r="C32" s="39">
        <v>75</v>
      </c>
      <c r="D32" s="40" t="str">
        <f aca="true" t="shared" si="0" ref="D32:D34">IF(C32&gt;0,$F$24," ")</f>
        <v>Pesos mexicanos</v>
      </c>
      <c r="E32" s="41">
        <v>100</v>
      </c>
      <c r="F32" s="40" t="str">
        <f aca="true" t="shared" si="1" ref="F32:F34">IF(E32&gt;0,$F$25," ")</f>
        <v>Litros</v>
      </c>
      <c r="G32" s="42">
        <f aca="true" t="shared" si="2" ref="G32:G44">IF(C32&gt;0,C32*E32," ")</f>
        <v>7500</v>
      </c>
      <c r="H32" s="43">
        <f aca="true" t="shared" si="3" ref="H32:H44">IF(C32&gt;0,G32/$G$45," ")</f>
        <v>0.25</v>
      </c>
      <c r="I32" s="34"/>
      <c r="J32" s="34"/>
      <c r="K32" s="34"/>
      <c r="L32" s="34"/>
      <c r="M32" s="34"/>
      <c r="N32" s="34"/>
      <c r="O32" s="34"/>
      <c r="P32" s="34"/>
      <c r="Q32" s="34"/>
      <c r="R32" s="34"/>
      <c r="S32" s="34"/>
      <c r="T32" s="34"/>
      <c r="U32" s="34"/>
    </row>
    <row r="33" spans="1:21" ht="15">
      <c r="A33" s="34"/>
      <c r="B33" s="38" t="s">
        <v>53</v>
      </c>
      <c r="C33" s="39">
        <v>50</v>
      </c>
      <c r="D33" s="40" t="str">
        <f t="shared" si="0"/>
        <v>Pesos mexicanos</v>
      </c>
      <c r="E33" s="41">
        <v>100</v>
      </c>
      <c r="F33" s="40" t="str">
        <f t="shared" si="1"/>
        <v>Litros</v>
      </c>
      <c r="G33" s="42">
        <f t="shared" si="2"/>
        <v>5000</v>
      </c>
      <c r="H33" s="43">
        <f t="shared" si="3"/>
        <v>0.16666666666666666</v>
      </c>
      <c r="I33" s="34"/>
      <c r="J33" s="34"/>
      <c r="K33" s="34"/>
      <c r="L33" s="34"/>
      <c r="M33" s="34"/>
      <c r="N33" s="34"/>
      <c r="O33" s="34"/>
      <c r="P33" s="34"/>
      <c r="Q33" s="34"/>
      <c r="R33" s="34"/>
      <c r="S33" s="34"/>
      <c r="T33" s="34"/>
      <c r="U33" s="34"/>
    </row>
    <row r="34" spans="1:21" ht="15">
      <c r="A34" s="34"/>
      <c r="B34" s="38" t="s">
        <v>54</v>
      </c>
      <c r="C34" s="39">
        <v>75</v>
      </c>
      <c r="D34" s="40" t="str">
        <f t="shared" si="0"/>
        <v>Pesos mexicanos</v>
      </c>
      <c r="E34" s="41">
        <v>100</v>
      </c>
      <c r="F34" s="40" t="str">
        <f t="shared" si="1"/>
        <v>Litros</v>
      </c>
      <c r="G34" s="42">
        <f t="shared" si="2"/>
        <v>7500</v>
      </c>
      <c r="H34" s="43">
        <f t="shared" si="3"/>
        <v>0.25</v>
      </c>
      <c r="I34" s="34"/>
      <c r="J34" s="34"/>
      <c r="K34" s="34"/>
      <c r="L34" s="34"/>
      <c r="M34" s="34"/>
      <c r="N34" s="34"/>
      <c r="O34" s="34"/>
      <c r="P34" s="34"/>
      <c r="Q34" s="34"/>
      <c r="R34" s="34"/>
      <c r="S34" s="34"/>
      <c r="T34" s="34"/>
      <c r="U34" s="34"/>
    </row>
    <row r="35" spans="1:21" ht="15">
      <c r="A35" s="34"/>
      <c r="B35" s="38" t="s">
        <v>26</v>
      </c>
      <c r="C35" s="39"/>
      <c r="D35" s="40" t="str">
        <f aca="true" t="shared" si="4" ref="D35:D44">IF(C35&gt;0,$F$24," ")</f>
        <v xml:space="preserve"> </v>
      </c>
      <c r="E35" s="41"/>
      <c r="F35" s="40" t="str">
        <f aca="true" t="shared" si="5" ref="F35:F44">IF(E35&gt;0,$F$25," ")</f>
        <v xml:space="preserve"> </v>
      </c>
      <c r="G35" s="42" t="str">
        <f t="shared" si="2"/>
        <v xml:space="preserve"> </v>
      </c>
      <c r="H35" s="43" t="str">
        <f t="shared" si="3"/>
        <v xml:space="preserve"> </v>
      </c>
      <c r="I35" s="34"/>
      <c r="J35" s="34"/>
      <c r="K35" s="34"/>
      <c r="L35" s="34"/>
      <c r="M35" s="34"/>
      <c r="N35" s="34"/>
      <c r="O35" s="34"/>
      <c r="P35" s="34"/>
      <c r="Q35" s="34"/>
      <c r="R35" s="34"/>
      <c r="S35" s="34"/>
      <c r="T35" s="34"/>
      <c r="U35" s="34"/>
    </row>
    <row r="36" spans="1:21" ht="15">
      <c r="A36" s="34"/>
      <c r="B36" s="38" t="s">
        <v>26</v>
      </c>
      <c r="C36" s="39"/>
      <c r="D36" s="40" t="str">
        <f t="shared" si="4"/>
        <v xml:space="preserve"> </v>
      </c>
      <c r="E36" s="41"/>
      <c r="F36" s="40" t="str">
        <f t="shared" si="5"/>
        <v xml:space="preserve"> </v>
      </c>
      <c r="G36" s="42" t="str">
        <f t="shared" si="2"/>
        <v xml:space="preserve"> </v>
      </c>
      <c r="H36" s="43" t="str">
        <f t="shared" si="3"/>
        <v xml:space="preserve"> </v>
      </c>
      <c r="I36" s="34"/>
      <c r="J36" s="34"/>
      <c r="K36" s="34"/>
      <c r="L36" s="34"/>
      <c r="M36" s="34"/>
      <c r="N36" s="34"/>
      <c r="O36" s="34"/>
      <c r="P36" s="34"/>
      <c r="Q36" s="34"/>
      <c r="R36" s="34"/>
      <c r="S36" s="34"/>
      <c r="T36" s="34"/>
      <c r="U36" s="34"/>
    </row>
    <row r="37" spans="1:21" ht="15">
      <c r="A37" s="34"/>
      <c r="B37" s="38" t="s">
        <v>26</v>
      </c>
      <c r="C37" s="39"/>
      <c r="D37" s="40" t="str">
        <f t="shared" si="4"/>
        <v xml:space="preserve"> </v>
      </c>
      <c r="E37" s="41"/>
      <c r="F37" s="40" t="str">
        <f t="shared" si="5"/>
        <v xml:space="preserve"> </v>
      </c>
      <c r="G37" s="42" t="str">
        <f t="shared" si="2"/>
        <v xml:space="preserve"> </v>
      </c>
      <c r="H37" s="43" t="str">
        <f t="shared" si="3"/>
        <v xml:space="preserve"> </v>
      </c>
      <c r="I37" s="34"/>
      <c r="J37" s="34"/>
      <c r="K37" s="34"/>
      <c r="L37" s="34"/>
      <c r="M37" s="34"/>
      <c r="N37" s="34"/>
      <c r="O37" s="34"/>
      <c r="P37" s="34"/>
      <c r="Q37" s="34"/>
      <c r="R37" s="34"/>
      <c r="S37" s="34"/>
      <c r="T37" s="34"/>
      <c r="U37" s="34"/>
    </row>
    <row r="38" spans="1:21" ht="15">
      <c r="A38" s="34"/>
      <c r="B38" s="38" t="s">
        <v>26</v>
      </c>
      <c r="C38" s="39"/>
      <c r="D38" s="40" t="str">
        <f t="shared" si="4"/>
        <v xml:space="preserve"> </v>
      </c>
      <c r="E38" s="41"/>
      <c r="F38" s="40" t="str">
        <f t="shared" si="5"/>
        <v xml:space="preserve"> </v>
      </c>
      <c r="G38" s="42" t="str">
        <f t="shared" si="2"/>
        <v xml:space="preserve"> </v>
      </c>
      <c r="H38" s="43" t="str">
        <f t="shared" si="3"/>
        <v xml:space="preserve"> </v>
      </c>
      <c r="I38" s="34"/>
      <c r="J38" s="34"/>
      <c r="K38" s="34"/>
      <c r="L38" s="34"/>
      <c r="M38" s="34"/>
      <c r="N38" s="34"/>
      <c r="O38" s="34"/>
      <c r="P38" s="34"/>
      <c r="Q38" s="34"/>
      <c r="R38" s="34"/>
      <c r="S38" s="34"/>
      <c r="T38" s="34"/>
      <c r="U38" s="34"/>
    </row>
    <row r="39" spans="1:21" ht="15">
      <c r="A39" s="34"/>
      <c r="B39" s="38" t="s">
        <v>26</v>
      </c>
      <c r="C39" s="39"/>
      <c r="D39" s="40" t="str">
        <f t="shared" si="4"/>
        <v xml:space="preserve"> </v>
      </c>
      <c r="E39" s="41"/>
      <c r="F39" s="40" t="str">
        <f t="shared" si="5"/>
        <v xml:space="preserve"> </v>
      </c>
      <c r="G39" s="42" t="str">
        <f t="shared" si="2"/>
        <v xml:space="preserve"> </v>
      </c>
      <c r="H39" s="43" t="str">
        <f t="shared" si="3"/>
        <v xml:space="preserve"> </v>
      </c>
      <c r="I39" s="34"/>
      <c r="J39" s="34"/>
      <c r="K39" s="34"/>
      <c r="L39" s="34"/>
      <c r="M39" s="34"/>
      <c r="N39" s="34"/>
      <c r="O39" s="34"/>
      <c r="P39" s="34"/>
      <c r="Q39" s="34"/>
      <c r="R39" s="34"/>
      <c r="S39" s="34"/>
      <c r="T39" s="34"/>
      <c r="U39" s="34"/>
    </row>
    <row r="40" spans="1:21" ht="15">
      <c r="A40" s="34"/>
      <c r="B40" s="38" t="s">
        <v>26</v>
      </c>
      <c r="C40" s="39"/>
      <c r="D40" s="40" t="str">
        <f t="shared" si="4"/>
        <v xml:space="preserve"> </v>
      </c>
      <c r="E40" s="41"/>
      <c r="F40" s="40" t="str">
        <f t="shared" si="5"/>
        <v xml:space="preserve"> </v>
      </c>
      <c r="G40" s="42" t="str">
        <f t="shared" si="2"/>
        <v xml:space="preserve"> </v>
      </c>
      <c r="H40" s="43" t="str">
        <f t="shared" si="3"/>
        <v xml:space="preserve"> </v>
      </c>
      <c r="I40" s="34"/>
      <c r="J40" s="34"/>
      <c r="K40" s="34"/>
      <c r="L40" s="34"/>
      <c r="M40" s="34"/>
      <c r="N40" s="34"/>
      <c r="O40" s="34"/>
      <c r="P40" s="34"/>
      <c r="Q40" s="34"/>
      <c r="R40" s="34"/>
      <c r="S40" s="34"/>
      <c r="T40" s="34"/>
      <c r="U40" s="34"/>
    </row>
    <row r="41" spans="1:21" ht="15">
      <c r="A41" s="34"/>
      <c r="B41" s="38" t="s">
        <v>26</v>
      </c>
      <c r="C41" s="39"/>
      <c r="D41" s="40" t="str">
        <f t="shared" si="4"/>
        <v xml:space="preserve"> </v>
      </c>
      <c r="E41" s="41"/>
      <c r="F41" s="40" t="str">
        <f t="shared" si="5"/>
        <v xml:space="preserve"> </v>
      </c>
      <c r="G41" s="42" t="str">
        <f t="shared" si="2"/>
        <v xml:space="preserve"> </v>
      </c>
      <c r="H41" s="43" t="str">
        <f t="shared" si="3"/>
        <v xml:space="preserve"> </v>
      </c>
      <c r="I41" s="34"/>
      <c r="J41" s="34"/>
      <c r="K41" s="34"/>
      <c r="L41" s="34"/>
      <c r="M41" s="34"/>
      <c r="N41" s="34"/>
      <c r="O41" s="34"/>
      <c r="P41" s="34"/>
      <c r="Q41" s="34"/>
      <c r="R41" s="34"/>
      <c r="S41" s="34"/>
      <c r="T41" s="34"/>
      <c r="U41" s="34"/>
    </row>
    <row r="42" spans="1:21" ht="15">
      <c r="A42" s="34"/>
      <c r="B42" s="38" t="s">
        <v>26</v>
      </c>
      <c r="C42" s="39"/>
      <c r="D42" s="40" t="str">
        <f t="shared" si="4"/>
        <v xml:space="preserve"> </v>
      </c>
      <c r="E42" s="41"/>
      <c r="F42" s="40" t="str">
        <f t="shared" si="5"/>
        <v xml:space="preserve"> </v>
      </c>
      <c r="G42" s="42" t="str">
        <f t="shared" si="2"/>
        <v xml:space="preserve"> </v>
      </c>
      <c r="H42" s="43" t="str">
        <f t="shared" si="3"/>
        <v xml:space="preserve"> </v>
      </c>
      <c r="I42" s="34"/>
      <c r="J42" s="34"/>
      <c r="K42" s="34"/>
      <c r="L42" s="34"/>
      <c r="M42" s="34"/>
      <c r="N42" s="34"/>
      <c r="O42" s="34"/>
      <c r="P42" s="34"/>
      <c r="Q42" s="34"/>
      <c r="R42" s="34"/>
      <c r="S42" s="34"/>
      <c r="T42" s="34"/>
      <c r="U42" s="34"/>
    </row>
    <row r="43" spans="1:21" ht="15">
      <c r="A43" s="34"/>
      <c r="B43" s="38" t="s">
        <v>26</v>
      </c>
      <c r="C43" s="39"/>
      <c r="D43" s="40" t="str">
        <f t="shared" si="4"/>
        <v xml:space="preserve"> </v>
      </c>
      <c r="E43" s="41"/>
      <c r="F43" s="40" t="str">
        <f t="shared" si="5"/>
        <v xml:space="preserve"> </v>
      </c>
      <c r="G43" s="42" t="str">
        <f t="shared" si="2"/>
        <v xml:space="preserve"> </v>
      </c>
      <c r="H43" s="43" t="str">
        <f t="shared" si="3"/>
        <v xml:space="preserve"> </v>
      </c>
      <c r="I43" s="34"/>
      <c r="J43" s="34"/>
      <c r="K43" s="34"/>
      <c r="L43" s="34"/>
      <c r="M43" s="34"/>
      <c r="N43" s="34"/>
      <c r="O43" s="34"/>
      <c r="P43" s="34"/>
      <c r="Q43" s="34"/>
      <c r="R43" s="34"/>
      <c r="S43" s="34"/>
      <c r="T43" s="34"/>
      <c r="U43" s="34"/>
    </row>
    <row r="44" spans="1:21" ht="15" thickBot="1">
      <c r="A44" s="34"/>
      <c r="B44" s="44" t="s">
        <v>26</v>
      </c>
      <c r="C44" s="45"/>
      <c r="D44" s="40" t="str">
        <f t="shared" si="4"/>
        <v xml:space="preserve"> </v>
      </c>
      <c r="E44" s="46"/>
      <c r="F44" s="40" t="str">
        <f t="shared" si="5"/>
        <v xml:space="preserve"> </v>
      </c>
      <c r="G44" s="42" t="str">
        <f t="shared" si="2"/>
        <v xml:space="preserve"> </v>
      </c>
      <c r="H44" s="43" t="str">
        <f t="shared" si="3"/>
        <v xml:space="preserve"> </v>
      </c>
      <c r="I44" s="34"/>
      <c r="J44" s="34"/>
      <c r="K44" s="34"/>
      <c r="L44" s="34"/>
      <c r="M44" s="34"/>
      <c r="N44" s="34"/>
      <c r="O44" s="34"/>
      <c r="P44" s="34"/>
      <c r="Q44" s="34"/>
      <c r="R44" s="34"/>
      <c r="S44" s="34"/>
      <c r="T44" s="34"/>
      <c r="U44" s="34"/>
    </row>
    <row r="45" spans="1:21" ht="15" thickBot="1">
      <c r="A45" s="34"/>
      <c r="B45" s="47" t="s">
        <v>22</v>
      </c>
      <c r="C45" s="48">
        <f>SUM(C31:C44)</f>
        <v>250</v>
      </c>
      <c r="D45" s="49"/>
      <c r="E45" s="50">
        <f>SUM(E31:E44)</f>
        <v>500</v>
      </c>
      <c r="F45" s="50"/>
      <c r="G45" s="51">
        <f>SUM(G31:G44)</f>
        <v>30000</v>
      </c>
      <c r="H45" s="52">
        <f>SUM(H31:H44)</f>
        <v>0.9999999999999999</v>
      </c>
      <c r="I45" s="34"/>
      <c r="J45" s="34"/>
      <c r="K45" s="34"/>
      <c r="L45" s="34"/>
      <c r="M45" s="34"/>
      <c r="N45" s="34"/>
      <c r="O45" s="34"/>
      <c r="P45" s="34"/>
      <c r="Q45" s="34"/>
      <c r="R45" s="34"/>
      <c r="S45" s="34"/>
      <c r="T45" s="34"/>
      <c r="U45" s="34"/>
    </row>
    <row r="46" spans="1:21" ht="49.95" customHeight="1">
      <c r="A46" s="34"/>
      <c r="B46" s="102" t="s">
        <v>92</v>
      </c>
      <c r="C46" s="102"/>
      <c r="D46" s="102"/>
      <c r="E46" s="102"/>
      <c r="F46" s="102"/>
      <c r="G46" s="102"/>
      <c r="H46" s="102"/>
      <c r="I46" s="34"/>
      <c r="J46" s="34"/>
      <c r="K46" s="34"/>
      <c r="L46" s="34"/>
      <c r="M46" s="34"/>
      <c r="N46" s="34"/>
      <c r="O46" s="34"/>
      <c r="P46" s="34"/>
      <c r="Q46" s="34"/>
      <c r="R46" s="34"/>
      <c r="S46" s="34"/>
      <c r="T46" s="34"/>
      <c r="U46" s="34"/>
    </row>
    <row r="47" spans="1:21" s="31" customFormat="1" ht="30.45" customHeight="1">
      <c r="A47" s="34"/>
      <c r="B47" s="67"/>
      <c r="C47" s="67"/>
      <c r="D47" s="67"/>
      <c r="E47" s="67"/>
      <c r="F47" s="67"/>
      <c r="G47" s="67"/>
      <c r="H47" s="67"/>
      <c r="I47" s="34"/>
      <c r="J47" s="34"/>
      <c r="K47" s="34"/>
      <c r="L47" s="34"/>
      <c r="M47" s="34"/>
      <c r="N47" s="34"/>
      <c r="O47" s="34"/>
      <c r="P47" s="34"/>
      <c r="Q47" s="34"/>
      <c r="R47" s="34"/>
      <c r="S47" s="34"/>
      <c r="T47" s="34"/>
      <c r="U47" s="34"/>
    </row>
    <row r="48" spans="1:21" ht="25.8">
      <c r="A48" s="34"/>
      <c r="B48" s="53" t="s">
        <v>99</v>
      </c>
      <c r="C48" s="35"/>
      <c r="D48" s="35"/>
      <c r="E48" s="34"/>
      <c r="F48" s="34"/>
      <c r="G48" s="34"/>
      <c r="H48" s="34"/>
      <c r="I48" s="34"/>
      <c r="J48" s="34"/>
      <c r="K48" s="34"/>
      <c r="L48" s="34"/>
      <c r="M48" s="34"/>
      <c r="N48" s="34"/>
      <c r="O48" s="34"/>
      <c r="P48" s="34"/>
      <c r="Q48" s="34"/>
      <c r="R48" s="34"/>
      <c r="S48" s="34"/>
      <c r="T48" s="34"/>
      <c r="U48" s="34"/>
    </row>
    <row r="49" spans="1:21" ht="15" thickBot="1">
      <c r="A49" s="34"/>
      <c r="B49" s="34"/>
      <c r="C49" s="34"/>
      <c r="D49" s="34"/>
      <c r="E49" s="34"/>
      <c r="F49" s="34"/>
      <c r="G49" s="34"/>
      <c r="H49" s="34"/>
      <c r="I49" s="34"/>
      <c r="J49" s="34"/>
      <c r="K49" s="34"/>
      <c r="L49" s="34"/>
      <c r="M49" s="34"/>
      <c r="N49" s="34"/>
      <c r="O49" s="34"/>
      <c r="P49" s="34"/>
      <c r="Q49" s="34"/>
      <c r="R49" s="34"/>
      <c r="S49" s="34"/>
      <c r="T49" s="34"/>
      <c r="U49" s="34"/>
    </row>
    <row r="50" spans="1:21" ht="38.25" customHeight="1">
      <c r="A50" s="34"/>
      <c r="B50" s="104" t="s">
        <v>43</v>
      </c>
      <c r="C50" s="95" t="s">
        <v>44</v>
      </c>
      <c r="D50" s="91" t="s">
        <v>45</v>
      </c>
      <c r="E50" s="86" t="s">
        <v>86</v>
      </c>
      <c r="F50" s="86" t="s">
        <v>85</v>
      </c>
      <c r="G50" s="106" t="s">
        <v>87</v>
      </c>
      <c r="H50" s="91" t="s">
        <v>37</v>
      </c>
      <c r="I50" s="84" t="s">
        <v>88</v>
      </c>
      <c r="J50" s="84" t="s">
        <v>47</v>
      </c>
      <c r="K50" s="34"/>
      <c r="L50" s="34"/>
      <c r="M50" s="34"/>
      <c r="N50" s="34"/>
      <c r="O50" s="34"/>
      <c r="P50" s="34"/>
      <c r="Q50" s="34"/>
      <c r="R50" s="34"/>
      <c r="S50" s="34"/>
      <c r="T50" s="34"/>
      <c r="U50" s="34"/>
    </row>
    <row r="51" spans="1:21" ht="52.5" customHeight="1">
      <c r="A51" s="34"/>
      <c r="B51" s="105"/>
      <c r="C51" s="96"/>
      <c r="D51" s="92"/>
      <c r="E51" s="87"/>
      <c r="F51" s="87"/>
      <c r="G51" s="107"/>
      <c r="H51" s="92"/>
      <c r="I51" s="85"/>
      <c r="J51" s="85"/>
      <c r="K51" s="34"/>
      <c r="L51" s="34"/>
      <c r="M51" s="34"/>
      <c r="N51" s="34"/>
      <c r="O51" s="34"/>
      <c r="P51" s="34"/>
      <c r="Q51" s="34"/>
      <c r="R51" s="34"/>
      <c r="S51" s="34"/>
      <c r="T51" s="34"/>
      <c r="U51" s="34"/>
    </row>
    <row r="52" spans="1:21" ht="15" customHeight="1">
      <c r="A52" s="34"/>
      <c r="B52" s="38" t="s">
        <v>48</v>
      </c>
      <c r="C52" s="41">
        <v>50000</v>
      </c>
      <c r="D52" s="40" t="str">
        <f>IF(C52&gt;0,$F$24," ")</f>
        <v>Pesos mexicanos</v>
      </c>
      <c r="E52" s="54">
        <v>0.5625</v>
      </c>
      <c r="F52" s="55">
        <v>0.3</v>
      </c>
      <c r="G52" s="56">
        <f>IF(C52&gt;0,F52*E52*SUM($C$45*365)," ")</f>
        <v>15398.437499999998</v>
      </c>
      <c r="H52" s="40" t="str">
        <f>IF(C52&gt;0,$F$25," ")</f>
        <v>Litros</v>
      </c>
      <c r="I52" s="42">
        <f>IF(C52&gt;0,SUM(G52/$C$45)*$G$45," ")</f>
        <v>1847812.4999999998</v>
      </c>
      <c r="J52" s="56">
        <f>IF(C52&gt;0,C52/I52," ")</f>
        <v>0.02705902249281245</v>
      </c>
      <c r="K52" s="34"/>
      <c r="L52" s="34"/>
      <c r="M52" s="34"/>
      <c r="N52" s="34"/>
      <c r="O52" s="34"/>
      <c r="P52" s="34"/>
      <c r="Q52" s="34"/>
      <c r="R52" s="34"/>
      <c r="S52" s="34"/>
      <c r="T52" s="34"/>
      <c r="U52" s="34"/>
    </row>
    <row r="53" spans="1:21" ht="15">
      <c r="A53" s="34"/>
      <c r="B53" s="38" t="s">
        <v>49</v>
      </c>
      <c r="C53" s="41">
        <v>25000</v>
      </c>
      <c r="D53" s="40" t="str">
        <f>D52</f>
        <v>Pesos mexicanos</v>
      </c>
      <c r="E53" s="54">
        <v>1</v>
      </c>
      <c r="F53" s="55">
        <v>0.15</v>
      </c>
      <c r="G53" s="56">
        <f aca="true" t="shared" si="6" ref="G53:G63">IF(C53&gt;0,F53*E53*SUM($C$45*365)," ")</f>
        <v>13687.5</v>
      </c>
      <c r="H53" s="40" t="str">
        <f aca="true" t="shared" si="7" ref="H53:H63">IF(C53&gt;0,$F$25," ")</f>
        <v>Litros</v>
      </c>
      <c r="I53" s="42">
        <f aca="true" t="shared" si="8" ref="I53:I63">IF(C53&gt;0,SUM(G53/$C$45)*$G$45," ")</f>
        <v>1642500</v>
      </c>
      <c r="J53" s="56">
        <f aca="true" t="shared" si="9" ref="J53:J63">IF(C53&gt;0,C53/I53," ")</f>
        <v>0.015220700152207</v>
      </c>
      <c r="K53" s="34"/>
      <c r="L53" s="34"/>
      <c r="M53" s="34"/>
      <c r="N53" s="34"/>
      <c r="O53" s="34"/>
      <c r="P53" s="34"/>
      <c r="Q53" s="34"/>
      <c r="R53" s="34"/>
      <c r="S53" s="34"/>
      <c r="T53" s="34"/>
      <c r="U53" s="34"/>
    </row>
    <row r="54" spans="1:21" ht="15">
      <c r="A54" s="34"/>
      <c r="B54" s="38" t="s">
        <v>50</v>
      </c>
      <c r="C54" s="41">
        <v>20000</v>
      </c>
      <c r="D54" s="40" t="str">
        <f aca="true" t="shared" si="10" ref="D54">IF(C54&gt;0,$F$24," ")</f>
        <v>Pesos mexicanos</v>
      </c>
      <c r="E54" s="54">
        <v>1</v>
      </c>
      <c r="F54" s="55">
        <v>0.05</v>
      </c>
      <c r="G54" s="56">
        <f t="shared" si="6"/>
        <v>4562.5</v>
      </c>
      <c r="H54" s="40" t="str">
        <f t="shared" si="7"/>
        <v>Litros</v>
      </c>
      <c r="I54" s="42">
        <f t="shared" si="8"/>
        <v>547500</v>
      </c>
      <c r="J54" s="56">
        <f t="shared" si="9"/>
        <v>0.0365296803652968</v>
      </c>
      <c r="K54" s="34"/>
      <c r="L54" s="34"/>
      <c r="M54" s="34"/>
      <c r="N54" s="34"/>
      <c r="O54" s="34"/>
      <c r="P54" s="34"/>
      <c r="Q54" s="34"/>
      <c r="R54" s="34"/>
      <c r="S54" s="34"/>
      <c r="T54" s="34"/>
      <c r="U54" s="34"/>
    </row>
    <row r="55" spans="1:21" ht="15">
      <c r="A55" s="34"/>
      <c r="B55" s="38"/>
      <c r="C55" s="57"/>
      <c r="D55" s="40" t="str">
        <f aca="true" t="shared" si="11" ref="D55:D63">IF(C55&gt;0,$F$24," ")</f>
        <v xml:space="preserve"> </v>
      </c>
      <c r="E55" s="54"/>
      <c r="F55" s="55"/>
      <c r="G55" s="56" t="str">
        <f t="shared" si="6"/>
        <v xml:space="preserve"> </v>
      </c>
      <c r="H55" s="40" t="str">
        <f t="shared" si="7"/>
        <v xml:space="preserve"> </v>
      </c>
      <c r="I55" s="42" t="str">
        <f t="shared" si="8"/>
        <v xml:space="preserve"> </v>
      </c>
      <c r="J55" s="56" t="str">
        <f t="shared" si="9"/>
        <v xml:space="preserve"> </v>
      </c>
      <c r="K55" s="34"/>
      <c r="L55" s="34"/>
      <c r="M55" s="34"/>
      <c r="N55" s="34"/>
      <c r="O55" s="34"/>
      <c r="P55" s="34"/>
      <c r="Q55" s="34"/>
      <c r="R55" s="34"/>
      <c r="S55" s="34"/>
      <c r="T55" s="34"/>
      <c r="U55" s="34"/>
    </row>
    <row r="56" spans="1:21" ht="16.5" customHeight="1">
      <c r="A56" s="34"/>
      <c r="B56" s="38"/>
      <c r="C56" s="41"/>
      <c r="D56" s="40" t="str">
        <f t="shared" si="11"/>
        <v xml:space="preserve"> </v>
      </c>
      <c r="E56" s="54"/>
      <c r="F56" s="55"/>
      <c r="G56" s="56" t="str">
        <f t="shared" si="6"/>
        <v xml:space="preserve"> </v>
      </c>
      <c r="H56" s="40" t="str">
        <f t="shared" si="7"/>
        <v xml:space="preserve"> </v>
      </c>
      <c r="I56" s="42" t="str">
        <f t="shared" si="8"/>
        <v xml:space="preserve"> </v>
      </c>
      <c r="J56" s="56" t="str">
        <f t="shared" si="9"/>
        <v xml:space="preserve"> </v>
      </c>
      <c r="K56" s="34"/>
      <c r="L56" s="34"/>
      <c r="M56" s="34"/>
      <c r="N56" s="34"/>
      <c r="O56" s="34"/>
      <c r="P56" s="34"/>
      <c r="Q56" s="34"/>
      <c r="R56" s="34"/>
      <c r="S56" s="34"/>
      <c r="T56" s="34"/>
      <c r="U56" s="34"/>
    </row>
    <row r="57" spans="1:21" ht="15">
      <c r="A57" s="34"/>
      <c r="B57" s="38"/>
      <c r="C57" s="41"/>
      <c r="D57" s="40" t="str">
        <f t="shared" si="11"/>
        <v xml:space="preserve"> </v>
      </c>
      <c r="E57" s="54"/>
      <c r="F57" s="55"/>
      <c r="G57" s="56" t="str">
        <f t="shared" si="6"/>
        <v xml:space="preserve"> </v>
      </c>
      <c r="H57" s="40" t="str">
        <f t="shared" si="7"/>
        <v xml:space="preserve"> </v>
      </c>
      <c r="I57" s="42" t="str">
        <f t="shared" si="8"/>
        <v xml:space="preserve"> </v>
      </c>
      <c r="J57" s="56" t="str">
        <f t="shared" si="9"/>
        <v xml:space="preserve"> </v>
      </c>
      <c r="K57" s="34"/>
      <c r="L57" s="58"/>
      <c r="M57" s="34"/>
      <c r="N57" s="34"/>
      <c r="O57" s="34"/>
      <c r="P57" s="34"/>
      <c r="Q57" s="34"/>
      <c r="R57" s="34"/>
      <c r="S57" s="34"/>
      <c r="T57" s="34"/>
      <c r="U57" s="34"/>
    </row>
    <row r="58" spans="1:21" ht="15">
      <c r="A58" s="34"/>
      <c r="B58" s="38"/>
      <c r="C58" s="41"/>
      <c r="D58" s="40" t="str">
        <f t="shared" si="11"/>
        <v xml:space="preserve"> </v>
      </c>
      <c r="E58" s="54"/>
      <c r="F58" s="55"/>
      <c r="G58" s="56" t="str">
        <f t="shared" si="6"/>
        <v xml:space="preserve"> </v>
      </c>
      <c r="H58" s="40" t="str">
        <f t="shared" si="7"/>
        <v xml:space="preserve"> </v>
      </c>
      <c r="I58" s="42" t="str">
        <f t="shared" si="8"/>
        <v xml:space="preserve"> </v>
      </c>
      <c r="J58" s="56" t="str">
        <f t="shared" si="9"/>
        <v xml:space="preserve"> </v>
      </c>
      <c r="K58" s="34"/>
      <c r="L58" s="34"/>
      <c r="M58" s="34"/>
      <c r="N58" s="34"/>
      <c r="O58" s="34"/>
      <c r="P58" s="34"/>
      <c r="Q58" s="34"/>
      <c r="R58" s="34"/>
      <c r="S58" s="34"/>
      <c r="T58" s="34"/>
      <c r="U58" s="34"/>
    </row>
    <row r="59" spans="1:21" ht="15">
      <c r="A59" s="34"/>
      <c r="B59" s="38"/>
      <c r="C59" s="41"/>
      <c r="D59" s="40" t="str">
        <f t="shared" si="11"/>
        <v xml:space="preserve"> </v>
      </c>
      <c r="E59" s="54"/>
      <c r="F59" s="55"/>
      <c r="G59" s="56" t="str">
        <f t="shared" si="6"/>
        <v xml:space="preserve"> </v>
      </c>
      <c r="H59" s="40" t="str">
        <f t="shared" si="7"/>
        <v xml:space="preserve"> </v>
      </c>
      <c r="I59" s="42" t="str">
        <f t="shared" si="8"/>
        <v xml:space="preserve"> </v>
      </c>
      <c r="J59" s="56" t="str">
        <f t="shared" si="9"/>
        <v xml:space="preserve"> </v>
      </c>
      <c r="K59" s="34"/>
      <c r="L59" s="34"/>
      <c r="M59" s="34"/>
      <c r="N59" s="34"/>
      <c r="O59" s="34"/>
      <c r="P59" s="34"/>
      <c r="Q59" s="34"/>
      <c r="R59" s="34"/>
      <c r="S59" s="34"/>
      <c r="T59" s="34"/>
      <c r="U59" s="34"/>
    </row>
    <row r="60" spans="1:21" ht="15">
      <c r="A60" s="34"/>
      <c r="B60" s="38"/>
      <c r="C60" s="41"/>
      <c r="D60" s="40" t="str">
        <f t="shared" si="11"/>
        <v xml:space="preserve"> </v>
      </c>
      <c r="E60" s="54"/>
      <c r="F60" s="55"/>
      <c r="G60" s="56" t="str">
        <f t="shared" si="6"/>
        <v xml:space="preserve"> </v>
      </c>
      <c r="H60" s="40" t="str">
        <f t="shared" si="7"/>
        <v xml:space="preserve"> </v>
      </c>
      <c r="I60" s="42" t="str">
        <f t="shared" si="8"/>
        <v xml:space="preserve"> </v>
      </c>
      <c r="J60" s="56" t="str">
        <f t="shared" si="9"/>
        <v xml:space="preserve"> </v>
      </c>
      <c r="K60" s="34"/>
      <c r="L60" s="34"/>
      <c r="M60" s="34"/>
      <c r="N60" s="34"/>
      <c r="O60" s="34"/>
      <c r="P60" s="34"/>
      <c r="Q60" s="34"/>
      <c r="R60" s="34"/>
      <c r="S60" s="34"/>
      <c r="T60" s="34"/>
      <c r="U60" s="34"/>
    </row>
    <row r="61" spans="1:21" ht="15">
      <c r="A61" s="34"/>
      <c r="B61" s="38"/>
      <c r="C61" s="41"/>
      <c r="D61" s="40" t="str">
        <f t="shared" si="11"/>
        <v xml:space="preserve"> </v>
      </c>
      <c r="E61" s="54"/>
      <c r="F61" s="55"/>
      <c r="G61" s="56" t="str">
        <f t="shared" si="6"/>
        <v xml:space="preserve"> </v>
      </c>
      <c r="H61" s="40" t="str">
        <f t="shared" si="7"/>
        <v xml:space="preserve"> </v>
      </c>
      <c r="I61" s="42" t="str">
        <f t="shared" si="8"/>
        <v xml:space="preserve"> </v>
      </c>
      <c r="J61" s="56" t="str">
        <f t="shared" si="9"/>
        <v xml:space="preserve"> </v>
      </c>
      <c r="K61" s="34"/>
      <c r="L61" s="34"/>
      <c r="M61" s="34"/>
      <c r="N61" s="34"/>
      <c r="O61" s="34"/>
      <c r="P61" s="34"/>
      <c r="Q61" s="34"/>
      <c r="R61" s="34"/>
      <c r="S61" s="34"/>
      <c r="T61" s="34"/>
      <c r="U61" s="34"/>
    </row>
    <row r="62" spans="1:21" ht="15">
      <c r="A62" s="34"/>
      <c r="B62" s="38"/>
      <c r="C62" s="41"/>
      <c r="D62" s="40" t="str">
        <f t="shared" si="11"/>
        <v xml:space="preserve"> </v>
      </c>
      <c r="E62" s="54"/>
      <c r="F62" s="55"/>
      <c r="G62" s="56" t="str">
        <f t="shared" si="6"/>
        <v xml:space="preserve"> </v>
      </c>
      <c r="H62" s="40" t="str">
        <f t="shared" si="7"/>
        <v xml:space="preserve"> </v>
      </c>
      <c r="I62" s="42" t="str">
        <f t="shared" si="8"/>
        <v xml:space="preserve"> </v>
      </c>
      <c r="J62" s="56" t="str">
        <f t="shared" si="9"/>
        <v xml:space="preserve"> </v>
      </c>
      <c r="K62" s="34"/>
      <c r="L62" s="34"/>
      <c r="M62" s="34"/>
      <c r="N62" s="34"/>
      <c r="O62" s="34"/>
      <c r="P62" s="34"/>
      <c r="Q62" s="34"/>
      <c r="R62" s="34"/>
      <c r="S62" s="34"/>
      <c r="T62" s="34"/>
      <c r="U62" s="34"/>
    </row>
    <row r="63" spans="1:21" ht="15" thickBot="1">
      <c r="A63" s="34"/>
      <c r="B63" s="44"/>
      <c r="C63" s="46"/>
      <c r="D63" s="40" t="str">
        <f t="shared" si="11"/>
        <v xml:space="preserve"> </v>
      </c>
      <c r="E63" s="54"/>
      <c r="F63" s="59"/>
      <c r="G63" s="56" t="str">
        <f t="shared" si="6"/>
        <v xml:space="preserve"> </v>
      </c>
      <c r="H63" s="40" t="str">
        <f t="shared" si="7"/>
        <v xml:space="preserve"> </v>
      </c>
      <c r="I63" s="42" t="str">
        <f t="shared" si="8"/>
        <v xml:space="preserve"> </v>
      </c>
      <c r="J63" s="56" t="str">
        <f t="shared" si="9"/>
        <v xml:space="preserve"> </v>
      </c>
      <c r="K63" s="34"/>
      <c r="L63" s="34"/>
      <c r="M63" s="34"/>
      <c r="N63" s="34"/>
      <c r="O63" s="34"/>
      <c r="P63" s="34"/>
      <c r="Q63" s="34"/>
      <c r="R63" s="34"/>
      <c r="S63" s="34"/>
      <c r="T63" s="34"/>
      <c r="U63" s="34"/>
    </row>
    <row r="64" spans="1:21" ht="15" thickBot="1">
      <c r="A64" s="34"/>
      <c r="B64" s="70" t="s">
        <v>22</v>
      </c>
      <c r="C64" s="71">
        <f>SUM(C52:C63)</f>
        <v>95000</v>
      </c>
      <c r="D64" s="72"/>
      <c r="E64" s="73"/>
      <c r="F64" s="74" t="s">
        <v>25</v>
      </c>
      <c r="G64" s="75">
        <f>SUM(G52:G63)</f>
        <v>33648.4375</v>
      </c>
      <c r="H64" s="75"/>
      <c r="I64" s="51">
        <f>SUM(I52:I63)</f>
        <v>4037812.5</v>
      </c>
      <c r="J64" s="65"/>
      <c r="K64" s="34"/>
      <c r="L64" s="34"/>
      <c r="M64" s="34"/>
      <c r="N64" s="34"/>
      <c r="O64" s="34"/>
      <c r="P64" s="34"/>
      <c r="Q64" s="34"/>
      <c r="R64" s="34"/>
      <c r="S64" s="34"/>
      <c r="T64" s="34"/>
      <c r="U64" s="34"/>
    </row>
    <row r="65" spans="1:21" ht="15" customHeight="1">
      <c r="A65" s="34"/>
      <c r="B65" s="118" t="s">
        <v>93</v>
      </c>
      <c r="C65" s="118"/>
      <c r="D65" s="118"/>
      <c r="E65" s="118"/>
      <c r="F65" s="118"/>
      <c r="G65" s="118"/>
      <c r="H65" s="118"/>
      <c r="I65" s="66"/>
      <c r="J65" s="34"/>
      <c r="K65" s="34"/>
      <c r="L65" s="34"/>
      <c r="M65" s="34"/>
      <c r="N65" s="34"/>
      <c r="O65" s="34"/>
      <c r="P65" s="34"/>
      <c r="Q65" s="34"/>
      <c r="R65" s="34"/>
      <c r="S65" s="34"/>
      <c r="T65" s="34"/>
      <c r="U65" s="34"/>
    </row>
    <row r="66" spans="1:21" ht="15">
      <c r="A66" s="34"/>
      <c r="B66" s="119"/>
      <c r="C66" s="119"/>
      <c r="D66" s="119"/>
      <c r="E66" s="119"/>
      <c r="F66" s="119"/>
      <c r="G66" s="119"/>
      <c r="H66" s="119"/>
      <c r="I66" s="66"/>
      <c r="J66" s="34"/>
      <c r="K66" s="34"/>
      <c r="L66" s="34"/>
      <c r="M66" s="34"/>
      <c r="N66" s="34"/>
      <c r="O66" s="34"/>
      <c r="P66" s="34"/>
      <c r="Q66" s="34"/>
      <c r="R66" s="34"/>
      <c r="S66" s="34"/>
      <c r="T66" s="34"/>
      <c r="U66" s="34"/>
    </row>
    <row r="67" spans="1:21" ht="14.55" customHeight="1">
      <c r="A67" s="34"/>
      <c r="B67" s="76" t="s">
        <v>97</v>
      </c>
      <c r="C67" s="67"/>
      <c r="D67" s="67"/>
      <c r="E67" s="67"/>
      <c r="F67" s="67"/>
      <c r="G67" s="67"/>
      <c r="H67" s="67"/>
      <c r="I67" s="66"/>
      <c r="J67" s="34"/>
      <c r="K67" s="34"/>
      <c r="L67" s="34"/>
      <c r="M67" s="34"/>
      <c r="N67" s="34"/>
      <c r="O67" s="34"/>
      <c r="P67" s="34"/>
      <c r="Q67" s="34"/>
      <c r="R67" s="34"/>
      <c r="S67" s="34"/>
      <c r="T67" s="34"/>
      <c r="U67" s="34"/>
    </row>
    <row r="68" spans="1:21" ht="15">
      <c r="A68" s="34"/>
      <c r="B68" s="119" t="s">
        <v>94</v>
      </c>
      <c r="C68" s="119"/>
      <c r="D68" s="119"/>
      <c r="E68" s="119"/>
      <c r="F68" s="119"/>
      <c r="G68" s="119"/>
      <c r="H68" s="119"/>
      <c r="I68" s="34"/>
      <c r="J68" s="34"/>
      <c r="K68" s="34"/>
      <c r="L68" s="34"/>
      <c r="M68" s="34"/>
      <c r="N68" s="34"/>
      <c r="O68" s="34"/>
      <c r="P68" s="34"/>
      <c r="Q68" s="34"/>
      <c r="R68" s="34"/>
      <c r="S68" s="34"/>
      <c r="T68" s="34"/>
      <c r="U68" s="34"/>
    </row>
    <row r="69" spans="1:21" ht="14.55" customHeight="1">
      <c r="A69" s="34"/>
      <c r="B69" s="119"/>
      <c r="C69" s="119"/>
      <c r="D69" s="119"/>
      <c r="E69" s="119"/>
      <c r="F69" s="119"/>
      <c r="G69" s="119"/>
      <c r="H69" s="119"/>
      <c r="I69" s="34"/>
      <c r="J69" s="34"/>
      <c r="K69" s="34"/>
      <c r="L69" s="34"/>
      <c r="M69" s="34"/>
      <c r="N69" s="34"/>
      <c r="O69" s="34"/>
      <c r="P69" s="34"/>
      <c r="Q69" s="34"/>
      <c r="R69" s="34"/>
      <c r="S69" s="34"/>
      <c r="T69" s="34"/>
      <c r="U69" s="34"/>
    </row>
    <row r="70" spans="1:21" ht="15">
      <c r="A70" s="34"/>
      <c r="B70" s="77" t="s">
        <v>98</v>
      </c>
      <c r="C70" s="67"/>
      <c r="D70" s="67"/>
      <c r="E70" s="67"/>
      <c r="F70" s="67"/>
      <c r="G70" s="67"/>
      <c r="H70" s="67"/>
      <c r="I70" s="34"/>
      <c r="J70" s="34"/>
      <c r="K70" s="34"/>
      <c r="L70" s="34"/>
      <c r="M70" s="34"/>
      <c r="N70" s="34"/>
      <c r="O70" s="34"/>
      <c r="P70" s="34"/>
      <c r="Q70" s="34"/>
      <c r="R70" s="34"/>
      <c r="S70" s="34"/>
      <c r="T70" s="34"/>
      <c r="U70" s="34"/>
    </row>
    <row r="71" spans="1:21" ht="15">
      <c r="A71" s="34"/>
      <c r="B71" s="119" t="s">
        <v>95</v>
      </c>
      <c r="C71" s="119"/>
      <c r="D71" s="119"/>
      <c r="E71" s="119"/>
      <c r="F71" s="119"/>
      <c r="G71" s="119"/>
      <c r="H71" s="119"/>
      <c r="I71" s="34"/>
      <c r="J71" s="34"/>
      <c r="K71" s="34"/>
      <c r="L71" s="34"/>
      <c r="M71" s="34"/>
      <c r="N71" s="34"/>
      <c r="O71" s="34"/>
      <c r="P71" s="34"/>
      <c r="Q71" s="34"/>
      <c r="R71" s="34"/>
      <c r="S71" s="34"/>
      <c r="T71" s="34"/>
      <c r="U71" s="34"/>
    </row>
    <row r="72" spans="1:21" ht="15">
      <c r="A72" s="34"/>
      <c r="B72" s="119"/>
      <c r="C72" s="119"/>
      <c r="D72" s="119"/>
      <c r="E72" s="119"/>
      <c r="F72" s="119"/>
      <c r="G72" s="119"/>
      <c r="H72" s="119"/>
      <c r="I72" s="34"/>
      <c r="J72" s="34"/>
      <c r="K72" s="34"/>
      <c r="L72" s="34"/>
      <c r="M72" s="34"/>
      <c r="N72" s="34"/>
      <c r="O72" s="34"/>
      <c r="P72" s="34"/>
      <c r="Q72" s="34"/>
      <c r="R72" s="34"/>
      <c r="S72" s="34"/>
      <c r="T72" s="34"/>
      <c r="U72" s="34"/>
    </row>
    <row r="73" spans="2:6" ht="15">
      <c r="B73" s="27"/>
      <c r="C73" s="27"/>
      <c r="D73" s="27"/>
      <c r="E73" s="28"/>
      <c r="F73" s="28"/>
    </row>
    <row r="74" spans="2:6" ht="15">
      <c r="B74" s="29"/>
      <c r="C74" s="29"/>
      <c r="D74" s="29"/>
      <c r="E74" s="29"/>
      <c r="F74" s="29"/>
    </row>
    <row r="75" spans="2:6" ht="18">
      <c r="B75" s="30"/>
      <c r="C75" s="30"/>
      <c r="D75" s="30"/>
      <c r="E75" s="27"/>
      <c r="F75" s="27"/>
    </row>
    <row r="76" spans="2:6" ht="15">
      <c r="B76" s="27"/>
      <c r="C76" s="27"/>
      <c r="D76" s="27"/>
      <c r="E76" s="28"/>
      <c r="F76" s="28"/>
    </row>
    <row r="77" spans="2:6" ht="15">
      <c r="B77" s="27"/>
      <c r="C77" s="27"/>
      <c r="D77" s="27"/>
      <c r="E77" s="28"/>
      <c r="F77" s="28"/>
    </row>
    <row r="78" spans="2:6" ht="15">
      <c r="B78" s="27"/>
      <c r="C78" s="27"/>
      <c r="D78" s="27"/>
      <c r="E78" s="28"/>
      <c r="F78" s="28"/>
    </row>
  </sheetData>
  <sheetProtection sheet="1" objects="1" scenarios="1"/>
  <mergeCells count="33">
    <mergeCell ref="I50:I51"/>
    <mergeCell ref="J50:J51"/>
    <mergeCell ref="G50:G51"/>
    <mergeCell ref="H50:H51"/>
    <mergeCell ref="B68:H69"/>
    <mergeCell ref="B65:H66"/>
    <mergeCell ref="B46:H46"/>
    <mergeCell ref="B50:B51"/>
    <mergeCell ref="C50:C51"/>
    <mergeCell ref="D50:D51"/>
    <mergeCell ref="E50:E51"/>
    <mergeCell ref="F50:F51"/>
    <mergeCell ref="B29:B30"/>
    <mergeCell ref="C29:C30"/>
    <mergeCell ref="D29:D30"/>
    <mergeCell ref="E29:E30"/>
    <mergeCell ref="G29:G30"/>
    <mergeCell ref="B71:H72"/>
    <mergeCell ref="B22:E22"/>
    <mergeCell ref="F22:H22"/>
    <mergeCell ref="F29:F30"/>
    <mergeCell ref="B13:I13"/>
    <mergeCell ref="B17:E17"/>
    <mergeCell ref="F17:H17"/>
    <mergeCell ref="B18:E18"/>
    <mergeCell ref="F18:H18"/>
    <mergeCell ref="B23:E23"/>
    <mergeCell ref="F23:H23"/>
    <mergeCell ref="B24:E24"/>
    <mergeCell ref="F24:H24"/>
    <mergeCell ref="B25:E25"/>
    <mergeCell ref="F25:H25"/>
    <mergeCell ref="H29:H30"/>
  </mergeCells>
  <conditionalFormatting sqref="F64">
    <cfRule type="cellIs" priority="1" dxfId="0" operator="greaterThan">
      <formula>1</formula>
    </cfRule>
  </conditionalFormatting>
  <dataValidations count="14" xWindow="634" yWindow="469">
    <dataValidation type="list" allowBlank="1" showInputMessage="1" showErrorMessage="1" sqref="F25:H25">
      <formula1>$R$20:$R$22</formula1>
    </dataValidation>
    <dataValidation type="list" allowBlank="1" showInputMessage="1" showErrorMessage="1" sqref="F24">
      <formula1>$S$12:$S$15</formula1>
    </dataValidation>
    <dataValidation type="list" allowBlank="1" showInputMessage="1" showErrorMessage="1" sqref="F23:H23">
      <formula1>$S$2:$S$10</formula1>
    </dataValidation>
    <dataValidation allowBlank="1" showInputMessage="1" showErrorMessage="1" prompt="Esta columna muestra la moneda o divisa seleccionada." sqref="D50:D51 D29:D30"/>
    <dataValidation allowBlank="1" showInputMessage="1" showErrorMessage="1" prompt="Esta columna muestra la unidad de medida seleccionada." sqref="H50:H51 F29:F30"/>
    <dataValidation allowBlank="1" showInputMessage="1" showErrorMessage="1" prompt="En esta columna se muestra cuánto tiempo tardarán en recuperarse los fondos invertidos en la solución planteada." sqref="J50:J51"/>
    <dataValidation allowBlank="1" showInputMessage="1" showErrorMessage="1" prompt="Con base en la información proporcionada, esta columna muestra el valor económico de los alimentos perdidos y desperdiciados que se reducirán con la solución propuesta." sqref="I50:I51"/>
    <dataValidation allowBlank="1" showInputMessage="1" showErrorMessage="1" prompt="Con base en la información proporcionada, esta columna mostrará automáticamente la cantidad de alimentos perdidos y desperdiciados que la solución permitirá reducir cada año." sqref="G50:G51"/>
    <dataValidation allowBlank="1" showInputMessage="1" showErrorMessage="1" prompt="Con base en la información del cuadro 2, identifique qué porcentaje del costo de la PDA se verá afectado por la solución propuesta. " sqref="E50:E51"/>
    <dataValidation allowBlank="1" showInputMessage="1" showErrorMessage="1" prompt="Introduzca aquí el tipo de solución que planea implementar a fin de reducir la PDA. La gama de opciones disponibles para tal efecto incluye una diversidad de actividades." sqref="B50:B51"/>
    <dataValidation allowBlank="1" showInputMessage="1" showErrorMessage="1" prompt="El valor introducido deberá basarse en el precio de compra del alimento o ingrediente; sin embargo, si éste ha sido sometido a algún tipo de procesamiento (jitomates convertidos en salsa, por ejemplo), utilice entonces el precio de venta del alimento." sqref="C29:C30"/>
    <dataValidation allowBlank="1" showInputMessage="1" showErrorMessage="1" prompt="Esta columna muestra el costo diario de la PDA para su negocio, con base en las cifras introducidas." sqref="G29:G30"/>
    <dataValidation allowBlank="1" showInputMessage="1" showErrorMessage="1" prompt="En esta columna se muestra qué porcentaje del total del costo económico de los alimentos perdidos o desperdiciados corresponde a la categoría de alimento en cuestión." sqref="H29:H30"/>
    <dataValidation allowBlank="1" showInputMessage="1" showErrorMessage="1" prompt="Introduzca el tipo de alimento de interés (cuya pérdida o desperdicio se quiere medir)." sqref="B29:B30"/>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Boulding</dc:creator>
  <cp:keywords/>
  <dc:description/>
  <cp:lastModifiedBy>Andrea Gonzalez</cp:lastModifiedBy>
  <dcterms:created xsi:type="dcterms:W3CDTF">2020-08-26T14:09:02Z</dcterms:created>
  <dcterms:modified xsi:type="dcterms:W3CDTF">2022-06-10T13:46:49Z</dcterms:modified>
  <cp:category/>
  <cp:version/>
  <cp:contentType/>
  <cp:contentStatus/>
</cp:coreProperties>
</file>